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4.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5.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https://dir1-my.sharepoint.com/personal/jennifer_buaas_dir_texas_gov/Documents/Desktop/CTO/SDS/DT Resource Guide materials/"/>
    </mc:Choice>
  </mc:AlternateContent>
  <xr:revisionPtr revIDLastSave="0" documentId="8_{947EB662-B414-4B1F-851C-1CB0F37B826D}" xr6:coauthVersionLast="47" xr6:coauthVersionMax="47" xr10:uidLastSave="{00000000-0000-0000-0000-000000000000}"/>
  <bookViews>
    <workbookView xWindow="-110" yWindow="-110" windowWidth="19420" windowHeight="10420" xr2:uid="{00000000-000D-0000-FFFF-FFFF00000000}"/>
  </bookViews>
  <sheets>
    <sheet name="Intro" sheetId="7" r:id="rId1"/>
    <sheet name="Governance and leadership" sheetId="1" r:id="rId2"/>
    <sheet name="People and culture" sheetId="2" r:id="rId3"/>
    <sheet name="Capacity and capability" sheetId="3" r:id="rId4"/>
    <sheet name="Innovation" sheetId="4" r:id="rId5"/>
    <sheet name="Technology" sheetId="5" r:id="rId6"/>
    <sheet name="Summary Rating"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5" i="3" l="1"/>
  <c r="S24" i="3"/>
  <c r="S23" i="3"/>
  <c r="S22" i="3"/>
  <c r="S21" i="3"/>
  <c r="S20" i="3"/>
  <c r="S19" i="3"/>
  <c r="S18" i="3"/>
  <c r="S17" i="3"/>
  <c r="S26" i="2"/>
  <c r="S25" i="2"/>
  <c r="S24" i="2"/>
  <c r="S23" i="2"/>
  <c r="S22" i="2"/>
  <c r="S21" i="2"/>
  <c r="S20" i="2"/>
  <c r="S19" i="2"/>
  <c r="S18" i="2"/>
  <c r="S25" i="1"/>
  <c r="S24" i="1"/>
  <c r="S23" i="1"/>
  <c r="S22" i="1"/>
  <c r="S21" i="1"/>
  <c r="S20" i="1"/>
  <c r="S19" i="1"/>
  <c r="S18" i="1"/>
  <c r="S17" i="1"/>
  <c r="S29" i="4"/>
  <c r="S28" i="4"/>
  <c r="S27" i="4"/>
  <c r="S26" i="4"/>
  <c r="S25" i="4"/>
  <c r="S24" i="4"/>
  <c r="S23" i="4"/>
  <c r="S22" i="4"/>
  <c r="S21" i="4"/>
  <c r="S27" i="5"/>
  <c r="S26" i="5"/>
  <c r="S25" i="5"/>
  <c r="S24" i="5"/>
  <c r="S23" i="5"/>
  <c r="S22" i="5"/>
  <c r="S21" i="5"/>
  <c r="S20" i="5"/>
  <c r="S27" i="2" l="1"/>
  <c r="S26" i="3"/>
  <c r="S26" i="1"/>
  <c r="S30" i="4"/>
  <c r="S19" i="5"/>
  <c r="S28" i="5" s="1"/>
  <c r="L13" i="6" l="1"/>
</calcChain>
</file>

<file path=xl/sharedStrings.xml><?xml version="1.0" encoding="utf-8"?>
<sst xmlns="http://schemas.openxmlformats.org/spreadsheetml/2006/main" count="159" uniqueCount="129">
  <si>
    <t>Governance and leadership</t>
  </si>
  <si>
    <t>Level 1
Minimal</t>
  </si>
  <si>
    <t>Level2
Informal and reactive</t>
  </si>
  <si>
    <t>Level 3
Transitional</t>
  </si>
  <si>
    <t>Level 4
Customer-driven</t>
  </si>
  <si>
    <t>Level 5
Transformed</t>
  </si>
  <si>
    <t>Innovation</t>
  </si>
  <si>
    <t>little buy-in from the executive for digital solutions or strategy</t>
  </si>
  <si>
    <t>a website exists but there is no departmental digital strategy</t>
  </si>
  <si>
    <t>digital value proposition not understood or developed</t>
  </si>
  <si>
    <t>digital opportunities are not understood or defined</t>
  </si>
  <si>
    <t>ad hoc digital projects initiated by internal groups and individuals</t>
  </si>
  <si>
    <t>a social media presence or engagement with customers has not been permitted by the executive</t>
  </si>
  <si>
    <t>value proposition of digital starting to be acknowledged by executive</t>
  </si>
  <si>
    <t>exploring the impact of innovation and emerging technologies on the business</t>
  </si>
  <si>
    <t>some one-off collaboration with other departments regarding digital service delivery</t>
  </si>
  <si>
    <t>social media channels are monitored but social media is seen more as a risk than an opportunity</t>
  </si>
  <si>
    <t>digital strategy in place</t>
  </si>
  <si>
    <t>roles and responsibilities for delivering the digital strategy are clear and understood</t>
  </si>
  <si>
    <t>benefits are well-defined, understood</t>
  </si>
  <si>
    <t>strategic digital partnerships with other departments</t>
  </si>
  <si>
    <t>focussed on audiences and their needs and emerging technologies</t>
  </si>
  <si>
    <t>pro-active engagement with customers across all digital channels</t>
  </si>
  <si>
    <t>the benefits of social media are understood and drive social media activity</t>
  </si>
  <si>
    <t>digital strategy integrated into departmental planning process and influences overall organisational strategy and direction</t>
  </si>
  <si>
    <t>benefits are well-defined, understood and drive all digital activity</t>
  </si>
  <si>
    <t xml:space="preserve">KPIs and benefits to the business and customers understood, monitored and reported on </t>
  </si>
  <si>
    <t>seamless customer experience across all channels – digital and non-digital</t>
  </si>
  <si>
    <t>strategic collaboration with other departments, utilising multiple channels</t>
  </si>
  <si>
    <t>digital strategy is embedded in, and indistinguishable from, the organisational vision and strategy</t>
  </si>
  <si>
    <t>executive understands and fully embraces digital channels and leads by example</t>
  </si>
  <si>
    <t>new services and products are born digital</t>
  </si>
  <si>
    <t>non-digital services and products are reengineered, joined up and re-born as digital</t>
  </si>
  <si>
    <t>digital services and channels drive the organisational structure and reporting</t>
  </si>
  <si>
    <t>bottom-up drive by staff for embracing digital culture</t>
  </si>
  <si>
    <t>little or no appetite in the organisation for digital service delivery</t>
  </si>
  <si>
    <t>risk-averse and resistant to change</t>
  </si>
  <si>
    <t>limited or no attempt to understand customers</t>
  </si>
  <si>
    <t>fear of risk of engagement with social media and of staff use of social media</t>
  </si>
  <si>
    <t>small number of staff engaged in digital projects</t>
  </si>
  <si>
    <t>some cross-organisation awareness of digital opportunities</t>
  </si>
  <si>
    <t>risk-aversion inhibiting change</t>
  </si>
  <si>
    <t>social media engagement restricted to listening</t>
  </si>
  <si>
    <t>change management strategy developing</t>
  </si>
  <si>
    <t>starting to break down internal silos and collaborative practices emerging</t>
  </si>
  <si>
    <t>digital strategy developed and embraced by staff</t>
  </si>
  <si>
    <t>digital team embedded in organisational structure</t>
  </si>
  <si>
    <t>staff understand the benefits and opportunities to them and customers of the digital strategy</t>
  </si>
  <si>
    <t>focus is on customers and how digital can meet their needs</t>
  </si>
  <si>
    <t>digital transformation change management plan implemented</t>
  </si>
  <si>
    <t>all staff fully embrace the digital strategy and are driving cultural change</t>
  </si>
  <si>
    <t>strong customer-focussed culture adopted and continually improved</t>
  </si>
  <si>
    <t>staff organised in teams around customers rather than the organisation’s services and products</t>
  </si>
  <si>
    <t>staff seek to redefine their roles and personal KPIs in line with the digital strategy and organisational KPIs</t>
  </si>
  <si>
    <t>all staff are digitally savvy and aware; having a defined ‘digital team’ becomes obsolete</t>
  </si>
  <si>
    <t>digital culture is embedded into overall corporate culture and constantly monitored, improved and refined</t>
  </si>
  <si>
    <t>feedback from customers and staff is encouraged, made public, and lessons learned are applied</t>
  </si>
  <si>
    <t>staff proactively generate and explore ways to improve digital service delivery and internal productivity via digital solutions</t>
  </si>
  <si>
    <t>no or little attempt to develop and document digital policies and procedures</t>
  </si>
  <si>
    <t>little or no budget allocation to digital</t>
  </si>
  <si>
    <t>staff have limited or no access to the web and social media platforms at work</t>
  </si>
  <si>
    <t>no training for staff in use of digital tools and channels</t>
  </si>
  <si>
    <t>no attempt to re-engineer service delivery and associated business practices to leverage digital service delivery</t>
  </si>
  <si>
    <t>some digital processes developed and documented</t>
  </si>
  <si>
    <t>move towards defining digital capabilities</t>
  </si>
  <si>
    <t>limited awareness of digital channel benefits to staff and customers</t>
  </si>
  <si>
    <t>risks and challenges of digital engagement not identified</t>
  </si>
  <si>
    <t>some staff training provided in using the organisation’s digital channels and social media</t>
  </si>
  <si>
    <t>key digital policies and procedures have been identified and developed</t>
  </si>
  <si>
    <t>digital policies and procedures regularly audited and improved</t>
  </si>
  <si>
    <t>digital budget appropriate to current needs</t>
  </si>
  <si>
    <t>staff productivity gains and benefits from embracing digital solutions are identified and sought</t>
  </si>
  <si>
    <t>staff training regime helping to improve online presence and service delivery</t>
  </si>
  <si>
    <t>all digital policies and procedures have been identified and developed</t>
  </si>
  <si>
    <t>staff have the resources and training to fulfil their assigned roles and responsibilities for delivering the digital strategy</t>
  </si>
  <si>
    <t>digital is fully integrated into organisational plans and the business review cycle</t>
  </si>
  <si>
    <t>all digital resources and staff training are focussed on meeting and managing the needs of customers</t>
  </si>
  <si>
    <t>all digital policies, procedures and digital activities are in place and are core to everyday business activity</t>
  </si>
  <si>
    <t>policies and procedures are constantly reviewed and optimised</t>
  </si>
  <si>
    <t>staff training supports the current digital strategy and anticipates future skills and knowledge requirements</t>
  </si>
  <si>
    <t>resources and budgets are appropriate for supporting the digital channels, activities and service delivery</t>
  </si>
  <si>
    <t>staff have the resources to anticipate and respond to new technologies and digital innovation</t>
  </si>
  <si>
    <t>no attempt to consider how digital solutions might benefit the organisation and customers</t>
  </si>
  <si>
    <t>no experimentation or querying the current methods of service delivery and better ways of engaging with customers</t>
  </si>
  <si>
    <t>business processes that are easy and cost-effective to deliver online are being digitised</t>
  </si>
  <si>
    <t>digital projects remain organisation-centric</t>
  </si>
  <si>
    <t>consideration is given to leveraging digital channels to change service delivery methods</t>
  </si>
  <si>
    <t>all business practices and processes are being reviewed and prioritised for conversion to digital channels</t>
  </si>
  <si>
    <t>the potential for digital channels to create new ways of engaging with customers and delivering services is explored and digital projects formed</t>
  </si>
  <si>
    <t>digital channels are usedto create new relationships with customers</t>
  </si>
  <si>
    <t>Customers’ needs and expectations drive innovation in service delivery – new services, new products, new relationships</t>
  </si>
  <si>
    <t>Experimentation is encouraged across all channels</t>
  </si>
  <si>
    <t>new methods of developing digital services are employed that are appropriate to the dynamic nature of the web – e.g. agile and lean</t>
  </si>
  <si>
    <t>the whole organisation seeks ways to use digital channels and technologies to redefine customer service and to generate new benefits</t>
  </si>
  <si>
    <t>new management practices and organisational structures emerge to align with the digital organisation</t>
  </si>
  <si>
    <t>imagining future needs and technologies and exploring and experimenting with methods and solutions is common practice</t>
  </si>
  <si>
    <t>no or very low dedicated IT commitment to the digital channel and solutions</t>
  </si>
  <si>
    <t>no or ill-defined IT strategy</t>
  </si>
  <si>
    <t>no integration of the digital channels with business processes or systems</t>
  </si>
  <si>
    <t>no integration with communications strategy</t>
  </si>
  <si>
    <t>basic IT support for the digital strategy</t>
  </si>
  <si>
    <t>focus is on IT solutions for the department not the digital channels and the customers’ needs</t>
  </si>
  <si>
    <t>some integration of the digital channels with business processes, systems and communications strategy</t>
  </si>
  <si>
    <t>IT strategy and systems are aligned to the digital strategy</t>
  </si>
  <si>
    <t>IT is focussed on digital channel delivery and delivering the benefits articulated in the digital strategy</t>
  </si>
  <si>
    <t>greater integration of multiple IT systems that assists development of joined–up services and a single-customer view</t>
  </si>
  <si>
    <t>IT systems and solutions comply with best practice in security and business continuity</t>
  </si>
  <si>
    <t>IT enhances the delivery of digital services and speed and ease of developing new digital services</t>
  </si>
  <si>
    <t>IT team input ensures digital services are responsive to the customers’ chosen devices and comply with accessibility standards</t>
  </si>
  <si>
    <t>the IT team provides proactive input into digitisation projects and business re-engineering</t>
  </si>
  <si>
    <t xml:space="preserve">the IT team is skilful in training and supporting other staff in their use of digital solutions, tools and </t>
  </si>
  <si>
    <t>IT strategy and performance are entirely aligned to the organisational vision and strategy</t>
  </si>
  <si>
    <t>IT constantly optimises the benefits of digital service delivery</t>
  </si>
  <si>
    <t>business processes and IT systems are driven by the digital channels and customers’ needs</t>
  </si>
  <si>
    <t>on-going feedback and optimisation of IT processes and digital tools encouraged and applied</t>
  </si>
  <si>
    <t>Level 2
Informal and reactive</t>
  </si>
  <si>
    <t>Pillar</t>
  </si>
  <si>
    <t>People and culture</t>
  </si>
  <si>
    <t>Capacity and capability</t>
  </si>
  <si>
    <t>Technology</t>
  </si>
  <si>
    <t>Maturity Level Rating</t>
  </si>
  <si>
    <r>
      <t xml:space="preserve">Overall digital maturity rating
</t>
    </r>
    <r>
      <rPr>
        <b/>
        <sz val="9"/>
        <color theme="4" tint="-0.499984740745262"/>
        <rFont val="Calibri"/>
        <family val="2"/>
        <scheme val="minor"/>
      </rPr>
      <t>(add pillars then divide by 5)</t>
    </r>
  </si>
  <si>
    <t>Capacity and leadership</t>
  </si>
  <si>
    <t>Total</t>
  </si>
  <si>
    <t>Your maturity level rating (only tick 1 box):</t>
  </si>
  <si>
    <t>Your maturity level rating (only check 1 box):</t>
  </si>
  <si>
    <t xml:space="preserve">This Digital Maturity Assessment Tool enables organizations to self-assess their level of digital maturity. The objective is to gain a picture of your organization's current level of digital maturity to help your agency identify what you're doing well and where improvements can be made. The tool presents five pillars of digital maturity (Governance and leadership, People and Culture, Capacity and capability, Innovation, and Technology) and divides each pillar into 5 levels of maturity - Minimal to Transformed. Under each level is listed the characteristics that would be expected in an organization that is at that level of digital maturity. Instructions for each tab: 1. Read the characteristics of the 5 levels of digital maturity and select any of the characteristics in each level you feel apply to your organization. 2. Look at the pattern of selections you have given across Minimal to Transformed and then assess the digital maturity for this pillar and estimate a rating 1 -5. </t>
  </si>
  <si>
    <t>Digital Maturity Assessment Tool</t>
  </si>
  <si>
    <t>Summary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</si>
</sst>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0"/>
      <name val="Calibri"/>
      <family val="2"/>
      <scheme val="minor"/>
    </font>
    <font>
      <sz val="9"/>
      <color theme="1"/>
      <name val="Calibri"/>
      <family val="2"/>
      <scheme val="minor"/>
    </font>
    <font>
      <sz val="8"/>
      <color theme="1"/>
      <name val="ArialMT"/>
    </font>
    <font>
      <sz val="10"/>
      <color theme="1"/>
      <name val="Calibri"/>
      <family val="2"/>
      <scheme val="minor"/>
    </font>
    <font>
      <b/>
      <sz val="11"/>
      <color theme="4" tint="-0.499984740745262"/>
      <name val="Calibri"/>
      <family val="2"/>
      <scheme val="minor"/>
    </font>
    <font>
      <b/>
      <sz val="9"/>
      <color theme="4" tint="-0.499984740745262"/>
      <name val="Calibri"/>
      <family val="2"/>
      <scheme val="minor"/>
    </font>
    <font>
      <sz val="12"/>
      <color theme="1"/>
      <name val="Calibri"/>
      <family val="2"/>
      <scheme val="minor"/>
    </font>
    <font>
      <sz val="8"/>
      <color rgb="FF000000"/>
      <name val="Segoe UI"/>
      <family val="2"/>
    </font>
    <font>
      <u/>
      <sz val="11"/>
      <color theme="10"/>
      <name val="Calibri"/>
      <family val="2"/>
      <scheme val="minor"/>
    </font>
    <font>
      <sz val="11"/>
      <name val="Calibri"/>
      <family val="2"/>
      <scheme val="minor"/>
    </font>
    <font>
      <b/>
      <sz val="22"/>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3">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0" fontId="9" fillId="0" borderId="0" applyNumberFormat="0" applyFill="0" applyBorder="0" applyAlignment="0" applyProtection="0"/>
  </cellStyleXfs>
  <cellXfs count="37">
    <xf numFmtId="0" fontId="0" fillId="0" borderId="0" xfId="0"/>
    <xf numFmtId="0" fontId="0" fillId="0" borderId="0" xfId="0" applyAlignment="1">
      <alignment vertical="center"/>
    </xf>
    <xf numFmtId="0" fontId="1" fillId="3" borderId="0" xfId="0" applyFont="1" applyFill="1" applyAlignment="1">
      <alignment wrapText="1"/>
    </xf>
    <xf numFmtId="0" fontId="1" fillId="4" borderId="0" xfId="0" applyFont="1" applyFill="1" applyAlignment="1">
      <alignment wrapText="1"/>
    </xf>
    <xf numFmtId="0" fontId="2" fillId="0" borderId="0" xfId="0" applyFont="1" applyAlignment="1">
      <alignment vertical="center" wrapText="1"/>
    </xf>
    <xf numFmtId="0" fontId="2" fillId="0" borderId="0" xfId="0" applyFont="1"/>
    <xf numFmtId="0" fontId="2" fillId="2" borderId="0" xfId="0" applyFont="1" applyFill="1" applyAlignment="1">
      <alignment vertical="center" wrapText="1"/>
    </xf>
    <xf numFmtId="0" fontId="0" fillId="2" borderId="0" xfId="0" applyFill="1" applyAlignment="1">
      <alignment vertical="center"/>
    </xf>
    <xf numFmtId="0" fontId="2" fillId="2" borderId="0" xfId="0" applyFont="1" applyFill="1" applyAlignment="1">
      <alignment vertical="center"/>
    </xf>
    <xf numFmtId="0" fontId="2" fillId="0" borderId="0" xfId="0" applyFont="1" applyAlignment="1">
      <alignment vertical="center"/>
    </xf>
    <xf numFmtId="0" fontId="3" fillId="2" borderId="0" xfId="0" applyFont="1" applyFill="1" applyAlignment="1">
      <alignment vertical="center" wrapText="1"/>
    </xf>
    <xf numFmtId="0" fontId="0" fillId="2" borderId="0" xfId="0" applyFill="1"/>
    <xf numFmtId="0" fontId="1" fillId="2" borderId="0" xfId="0" applyFont="1" applyFill="1" applyAlignment="1">
      <alignment horizontal="center" vertical="center" textRotation="90"/>
    </xf>
    <xf numFmtId="0" fontId="1" fillId="2" borderId="0" xfId="0" applyFont="1" applyFill="1" applyAlignment="1">
      <alignment horizontal="left" vertical="top" textRotation="90"/>
    </xf>
    <xf numFmtId="0" fontId="2" fillId="2" borderId="0" xfId="0" applyFont="1" applyFill="1" applyAlignment="1">
      <alignment wrapText="1"/>
    </xf>
    <xf numFmtId="0" fontId="0" fillId="3" borderId="0" xfId="0" applyFill="1"/>
    <xf numFmtId="0" fontId="4" fillId="2" borderId="0" xfId="0" applyFont="1" applyFill="1" applyAlignment="1">
      <alignment vertical="center" wrapText="1"/>
    </xf>
    <xf numFmtId="0" fontId="4" fillId="2" borderId="0" xfId="0" applyFont="1" applyFill="1" applyAlignment="1">
      <alignment horizontal="left" wrapText="1"/>
    </xf>
    <xf numFmtId="0" fontId="4" fillId="2" borderId="0" xfId="0" applyFont="1" applyFill="1" applyAlignment="1">
      <alignment horizontal="left" vertical="center" wrapText="1"/>
    </xf>
    <xf numFmtId="0" fontId="4" fillId="2" borderId="0" xfId="0" applyFont="1" applyFill="1" applyAlignment="1">
      <alignment vertical="top" wrapText="1"/>
    </xf>
    <xf numFmtId="0" fontId="2" fillId="4" borderId="0" xfId="0" applyFont="1" applyFill="1" applyAlignment="1">
      <alignment vertical="center" wrapText="1"/>
    </xf>
    <xf numFmtId="0" fontId="0" fillId="4" borderId="0" xfId="0" applyFill="1"/>
    <xf numFmtId="0" fontId="1" fillId="2" borderId="0" xfId="0" applyFont="1" applyFill="1" applyAlignment="1">
      <alignment horizontal="right" vertical="center" textRotation="90"/>
    </xf>
    <xf numFmtId="0" fontId="4" fillId="2" borderId="0" xfId="0" applyFont="1" applyFill="1" applyAlignment="1">
      <alignment wrapText="1"/>
    </xf>
    <xf numFmtId="0" fontId="1" fillId="3" borderId="2" xfId="0" applyFont="1" applyFill="1" applyBorder="1" applyAlignment="1">
      <alignment horizontal="center" wrapText="1"/>
    </xf>
    <xf numFmtId="0" fontId="1" fillId="3" borderId="1" xfId="0" applyFont="1" applyFill="1" applyBorder="1" applyAlignment="1">
      <alignment vertical="center"/>
    </xf>
    <xf numFmtId="0" fontId="5" fillId="6" borderId="1" xfId="0" applyFont="1" applyFill="1" applyBorder="1" applyAlignment="1">
      <alignment vertical="center" wrapText="1"/>
    </xf>
    <xf numFmtId="0" fontId="4" fillId="0" borderId="0" xfId="0" applyFont="1" applyFill="1" applyAlignment="1">
      <alignment vertical="center" wrapText="1"/>
    </xf>
    <xf numFmtId="0" fontId="4" fillId="0" borderId="0" xfId="0" applyFont="1" applyAlignment="1"/>
    <xf numFmtId="0" fontId="7" fillId="0" borderId="0" xfId="0" applyFont="1" applyAlignment="1">
      <alignment wrapText="1"/>
    </xf>
    <xf numFmtId="0" fontId="5" fillId="2" borderId="1" xfId="0"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5" fillId="6" borderId="1" xfId="0" applyFont="1" applyFill="1" applyBorder="1" applyAlignment="1" applyProtection="1">
      <alignment horizontal="center" vertical="center"/>
      <protection hidden="1"/>
    </xf>
    <xf numFmtId="0" fontId="10" fillId="0" borderId="0" xfId="1" applyFont="1" applyAlignment="1">
      <alignment wrapText="1"/>
    </xf>
    <xf numFmtId="0" fontId="11" fillId="0" borderId="0" xfId="0" applyFont="1"/>
    <xf numFmtId="0" fontId="1" fillId="3" borderId="0" xfId="0" applyFont="1" applyFill="1" applyAlignment="1">
      <alignment horizontal="center" vertical="center" textRotation="90"/>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R$21" lockText="1" noThreeD="1"/>
</file>

<file path=xl/ctrlProps/ctrlProp101.xml><?xml version="1.0" encoding="utf-8"?>
<formControlPr xmlns="http://schemas.microsoft.com/office/spreadsheetml/2009/9/main" objectType="CheckBox" fmlaLink="$R$22" lockText="1" noThreeD="1"/>
</file>

<file path=xl/ctrlProps/ctrlProp102.xml><?xml version="1.0" encoding="utf-8"?>
<formControlPr xmlns="http://schemas.microsoft.com/office/spreadsheetml/2009/9/main" objectType="CheckBox" fmlaLink="$R$23" lockText="1" noThreeD="1"/>
</file>

<file path=xl/ctrlProps/ctrlProp103.xml><?xml version="1.0" encoding="utf-8"?>
<formControlPr xmlns="http://schemas.microsoft.com/office/spreadsheetml/2009/9/main" objectType="CheckBox" fmlaLink="$R$24" lockText="1" noThreeD="1"/>
</file>

<file path=xl/ctrlProps/ctrlProp104.xml><?xml version="1.0" encoding="utf-8"?>
<formControlPr xmlns="http://schemas.microsoft.com/office/spreadsheetml/2009/9/main" objectType="CheckBox" fmlaLink="$R$25"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fmlaLink="$R$21"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R$22" lockText="1" noThreeD="1"/>
</file>

<file path=xl/ctrlProps/ctrlProp121.xml><?xml version="1.0" encoding="utf-8"?>
<formControlPr xmlns="http://schemas.microsoft.com/office/spreadsheetml/2009/9/main" objectType="CheckBox" fmlaLink="$R$23" lockText="1" noThreeD="1"/>
</file>

<file path=xl/ctrlProps/ctrlProp122.xml><?xml version="1.0" encoding="utf-8"?>
<formControlPr xmlns="http://schemas.microsoft.com/office/spreadsheetml/2009/9/main" objectType="CheckBox" fmlaLink="$R$24" lockText="1" noThreeD="1"/>
</file>

<file path=xl/ctrlProps/ctrlProp123.xml><?xml version="1.0" encoding="utf-8"?>
<formControlPr xmlns="http://schemas.microsoft.com/office/spreadsheetml/2009/9/main" objectType="CheckBox" fmlaLink="$R$25" lockText="1" noThreeD="1"/>
</file>

<file path=xl/ctrlProps/ctrlProp124.xml><?xml version="1.0" encoding="utf-8"?>
<formControlPr xmlns="http://schemas.microsoft.com/office/spreadsheetml/2009/9/main" objectType="CheckBox" fmlaLink="$R$26" lockText="1" noThreeD="1"/>
</file>

<file path=xl/ctrlProps/ctrlProp125.xml><?xml version="1.0" encoding="utf-8"?>
<formControlPr xmlns="http://schemas.microsoft.com/office/spreadsheetml/2009/9/main" objectType="CheckBox" fmlaLink="$R$27" lockText="1" noThreeD="1"/>
</file>

<file path=xl/ctrlProps/ctrlProp126.xml><?xml version="1.0" encoding="utf-8"?>
<formControlPr xmlns="http://schemas.microsoft.com/office/spreadsheetml/2009/9/main" objectType="CheckBox" fmlaLink="$R$28" lockText="1" noThreeD="1"/>
</file>

<file path=xl/ctrlProps/ctrlProp127.xml><?xml version="1.0" encoding="utf-8"?>
<formControlPr xmlns="http://schemas.microsoft.com/office/spreadsheetml/2009/9/main" objectType="CheckBox" fmlaLink="$R$29"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fmlaLink="$R$20" lockText="1" noThreeD="1"/>
</file>

<file path=xl/ctrlProps/ctrlProp148.xml><?xml version="1.0" encoding="utf-8"?>
<formControlPr xmlns="http://schemas.microsoft.com/office/spreadsheetml/2009/9/main" objectType="CheckBox" fmlaLink="$R$21" lockText="1" noThreeD="1"/>
</file>

<file path=xl/ctrlProps/ctrlProp149.xml><?xml version="1.0" encoding="utf-8"?>
<formControlPr xmlns="http://schemas.microsoft.com/office/spreadsheetml/2009/9/main" objectType="CheckBox" fmlaLink="$R$22"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fmlaLink="$R$23" lockText="1" noThreeD="1"/>
</file>

<file path=xl/ctrlProps/ctrlProp151.xml><?xml version="1.0" encoding="utf-8"?>
<formControlPr xmlns="http://schemas.microsoft.com/office/spreadsheetml/2009/9/main" objectType="CheckBox" fmlaLink="$R$24" lockText="1" noThreeD="1"/>
</file>

<file path=xl/ctrlProps/ctrlProp152.xml><?xml version="1.0" encoding="utf-8"?>
<formControlPr xmlns="http://schemas.microsoft.com/office/spreadsheetml/2009/9/main" objectType="CheckBox" fmlaLink="$R$25" lockText="1" noThreeD="1"/>
</file>

<file path=xl/ctrlProps/ctrlProp153.xml><?xml version="1.0" encoding="utf-8"?>
<formControlPr xmlns="http://schemas.microsoft.com/office/spreadsheetml/2009/9/main" objectType="CheckBox" fmlaLink="$R$26" lockText="1" noThreeD="1"/>
</file>

<file path=xl/ctrlProps/ctrlProp154.xml><?xml version="1.0" encoding="utf-8"?>
<formControlPr xmlns="http://schemas.microsoft.com/office/spreadsheetml/2009/9/main" objectType="CheckBox" fmlaLink="$R$27" lockText="1" noThreeD="1"/>
</file>

<file path=xl/ctrlProps/ctrlProp155.xml><?xml version="1.0" encoding="utf-8"?>
<formControlPr xmlns="http://schemas.microsoft.com/office/spreadsheetml/2009/9/main" objectType="CheckBox" fmlaLink="$R$19"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R$17" lockText="1" noThreeD="1"/>
</file>

<file path=xl/ctrlProps/ctrlProp31.xml><?xml version="1.0" encoding="utf-8"?>
<formControlPr xmlns="http://schemas.microsoft.com/office/spreadsheetml/2009/9/main" objectType="CheckBox" fmlaLink="$R$18" lockText="1" noThreeD="1"/>
</file>

<file path=xl/ctrlProps/ctrlProp32.xml><?xml version="1.0" encoding="utf-8"?>
<formControlPr xmlns="http://schemas.microsoft.com/office/spreadsheetml/2009/9/main" objectType="CheckBox" fmlaLink="$R$19" lockText="1" noThreeD="1"/>
</file>

<file path=xl/ctrlProps/ctrlProp33.xml><?xml version="1.0" encoding="utf-8"?>
<formControlPr xmlns="http://schemas.microsoft.com/office/spreadsheetml/2009/9/main" objectType="CheckBox" fmlaLink="$R$20" lockText="1" noThreeD="1"/>
</file>

<file path=xl/ctrlProps/ctrlProp34.xml><?xml version="1.0" encoding="utf-8"?>
<formControlPr xmlns="http://schemas.microsoft.com/office/spreadsheetml/2009/9/main" objectType="CheckBox" fmlaLink="$R$21" lockText="1" noThreeD="1"/>
</file>

<file path=xl/ctrlProps/ctrlProp35.xml><?xml version="1.0" encoding="utf-8"?>
<formControlPr xmlns="http://schemas.microsoft.com/office/spreadsheetml/2009/9/main" objectType="CheckBox" fmlaLink="$R$22" lockText="1" noThreeD="1"/>
</file>

<file path=xl/ctrlProps/ctrlProp36.xml><?xml version="1.0" encoding="utf-8"?>
<formControlPr xmlns="http://schemas.microsoft.com/office/spreadsheetml/2009/9/main" objectType="CheckBox" fmlaLink="$R$23" lockText="1" noThreeD="1"/>
</file>

<file path=xl/ctrlProps/ctrlProp37.xml><?xml version="1.0" encoding="utf-8"?>
<formControlPr xmlns="http://schemas.microsoft.com/office/spreadsheetml/2009/9/main" objectType="CheckBox" fmlaLink="$R$24" lockText="1" noThreeD="1"/>
</file>

<file path=xl/ctrlProps/ctrlProp38.xml><?xml version="1.0" encoding="utf-8"?>
<formControlPr xmlns="http://schemas.microsoft.com/office/spreadsheetml/2009/9/main" objectType="CheckBox" fmlaLink="$R$25"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R$18" lockText="1" noThreeD="1"/>
</file>

<file path=xl/ctrlProps/ctrlProp64.xml><?xml version="1.0" encoding="utf-8"?>
<formControlPr xmlns="http://schemas.microsoft.com/office/spreadsheetml/2009/9/main" objectType="CheckBox" fmlaLink="$R$19" lockText="1" noThreeD="1"/>
</file>

<file path=xl/ctrlProps/ctrlProp65.xml><?xml version="1.0" encoding="utf-8"?>
<formControlPr xmlns="http://schemas.microsoft.com/office/spreadsheetml/2009/9/main" objectType="CheckBox" fmlaLink="$R$20" lockText="1" noThreeD="1"/>
</file>

<file path=xl/ctrlProps/ctrlProp66.xml><?xml version="1.0" encoding="utf-8"?>
<formControlPr xmlns="http://schemas.microsoft.com/office/spreadsheetml/2009/9/main" objectType="CheckBox" fmlaLink="$R$21" lockText="1" noThreeD="1"/>
</file>

<file path=xl/ctrlProps/ctrlProp67.xml><?xml version="1.0" encoding="utf-8"?>
<formControlPr xmlns="http://schemas.microsoft.com/office/spreadsheetml/2009/9/main" objectType="CheckBox" fmlaLink="$R$22" lockText="1" noThreeD="1"/>
</file>

<file path=xl/ctrlProps/ctrlProp68.xml><?xml version="1.0" encoding="utf-8"?>
<formControlPr xmlns="http://schemas.microsoft.com/office/spreadsheetml/2009/9/main" objectType="CheckBox" fmlaLink="$R$23" lockText="1" noThreeD="1"/>
</file>

<file path=xl/ctrlProps/ctrlProp69.xml><?xml version="1.0" encoding="utf-8"?>
<formControlPr xmlns="http://schemas.microsoft.com/office/spreadsheetml/2009/9/main" objectType="CheckBox" fmlaLink="$R$24"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R$25" lockText="1" noThreeD="1"/>
</file>

<file path=xl/ctrlProps/ctrlProp71.xml><?xml version="1.0" encoding="utf-8"?>
<formControlPr xmlns="http://schemas.microsoft.com/office/spreadsheetml/2009/9/main" objectType="CheckBox" fmlaLink="$R$26"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fmlaLink="$R$17" lockText="1" noThreeD="1"/>
</file>

<file path=xl/ctrlProps/ctrlProp97.xml><?xml version="1.0" encoding="utf-8"?>
<formControlPr xmlns="http://schemas.microsoft.com/office/spreadsheetml/2009/9/main" objectType="CheckBox" fmlaLink="$R$18" lockText="1" noThreeD="1"/>
</file>

<file path=xl/ctrlProps/ctrlProp98.xml><?xml version="1.0" encoding="utf-8"?>
<formControlPr xmlns="http://schemas.microsoft.com/office/spreadsheetml/2009/9/main" objectType="CheckBox" fmlaLink="$R$19" lockText="1" noThreeD="1"/>
</file>

<file path=xl/ctrlProps/ctrlProp99.xml><?xml version="1.0" encoding="utf-8"?>
<formControlPr xmlns="http://schemas.microsoft.com/office/spreadsheetml/2009/9/main" objectType="CheckBox" fmlaLink="$R$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16</xdr:row>
          <xdr:rowOff>260350</xdr:rowOff>
        </xdr:from>
        <xdr:to>
          <xdr:col>3</xdr:col>
          <xdr:colOff>19050</xdr:colOff>
          <xdr:row>16</xdr:row>
          <xdr:rowOff>488950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184150</xdr:rowOff>
        </xdr:from>
        <xdr:to>
          <xdr:col>3</xdr:col>
          <xdr:colOff>31750</xdr:colOff>
          <xdr:row>17</xdr:row>
          <xdr:rowOff>412750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18</xdr:row>
          <xdr:rowOff>184150</xdr:rowOff>
        </xdr:from>
        <xdr:to>
          <xdr:col>3</xdr:col>
          <xdr:colOff>31750</xdr:colOff>
          <xdr:row>18</xdr:row>
          <xdr:rowOff>412750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19</xdr:row>
          <xdr:rowOff>184150</xdr:rowOff>
        </xdr:from>
        <xdr:to>
          <xdr:col>3</xdr:col>
          <xdr:colOff>31750</xdr:colOff>
          <xdr:row>19</xdr:row>
          <xdr:rowOff>412750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20</xdr:row>
          <xdr:rowOff>184150</xdr:rowOff>
        </xdr:from>
        <xdr:to>
          <xdr:col>3</xdr:col>
          <xdr:colOff>31750</xdr:colOff>
          <xdr:row>20</xdr:row>
          <xdr:rowOff>412750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21</xdr:row>
          <xdr:rowOff>184150</xdr:rowOff>
        </xdr:from>
        <xdr:to>
          <xdr:col>3</xdr:col>
          <xdr:colOff>31750</xdr:colOff>
          <xdr:row>21</xdr:row>
          <xdr:rowOff>412750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266700</xdr:rowOff>
        </xdr:from>
        <xdr:to>
          <xdr:col>6</xdr:col>
          <xdr:colOff>0</xdr:colOff>
          <xdr:row>16</xdr:row>
          <xdr:rowOff>488950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209550</xdr:rowOff>
        </xdr:from>
        <xdr:to>
          <xdr:col>6</xdr:col>
          <xdr:colOff>19050</xdr:colOff>
          <xdr:row>17</xdr:row>
          <xdr:rowOff>438150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209550</xdr:rowOff>
        </xdr:from>
        <xdr:to>
          <xdr:col>6</xdr:col>
          <xdr:colOff>19050</xdr:colOff>
          <xdr:row>18</xdr:row>
          <xdr:rowOff>438150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209550</xdr:rowOff>
        </xdr:from>
        <xdr:to>
          <xdr:col>6</xdr:col>
          <xdr:colOff>19050</xdr:colOff>
          <xdr:row>19</xdr:row>
          <xdr:rowOff>438150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247650</xdr:rowOff>
        </xdr:from>
        <xdr:to>
          <xdr:col>9</xdr:col>
          <xdr:colOff>19050</xdr:colOff>
          <xdr:row>16</xdr:row>
          <xdr:rowOff>457200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133350</xdr:rowOff>
        </xdr:from>
        <xdr:to>
          <xdr:col>9</xdr:col>
          <xdr:colOff>19050</xdr:colOff>
          <xdr:row>17</xdr:row>
          <xdr:rowOff>342900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184150</xdr:rowOff>
        </xdr:from>
        <xdr:to>
          <xdr:col>9</xdr:col>
          <xdr:colOff>31750</xdr:colOff>
          <xdr:row>18</xdr:row>
          <xdr:rowOff>400050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260350</xdr:rowOff>
        </xdr:from>
        <xdr:to>
          <xdr:col>9</xdr:col>
          <xdr:colOff>31750</xdr:colOff>
          <xdr:row>19</xdr:row>
          <xdr:rowOff>476250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260350</xdr:rowOff>
        </xdr:from>
        <xdr:to>
          <xdr:col>9</xdr:col>
          <xdr:colOff>31750</xdr:colOff>
          <xdr:row>20</xdr:row>
          <xdr:rowOff>476250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260350</xdr:rowOff>
        </xdr:from>
        <xdr:to>
          <xdr:col>9</xdr:col>
          <xdr:colOff>31750</xdr:colOff>
          <xdr:row>19</xdr:row>
          <xdr:rowOff>476250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260350</xdr:rowOff>
        </xdr:from>
        <xdr:to>
          <xdr:col>9</xdr:col>
          <xdr:colOff>31750</xdr:colOff>
          <xdr:row>20</xdr:row>
          <xdr:rowOff>476250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21</xdr:row>
          <xdr:rowOff>400050</xdr:rowOff>
        </xdr:from>
        <xdr:to>
          <xdr:col>9</xdr:col>
          <xdr:colOff>38100</xdr:colOff>
          <xdr:row>21</xdr:row>
          <xdr:rowOff>609600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171450</xdr:rowOff>
        </xdr:from>
        <xdr:to>
          <xdr:col>9</xdr:col>
          <xdr:colOff>31750</xdr:colOff>
          <xdr:row>22</xdr:row>
          <xdr:rowOff>400050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16</xdr:row>
          <xdr:rowOff>209550</xdr:rowOff>
        </xdr:from>
        <xdr:to>
          <xdr:col>11</xdr:col>
          <xdr:colOff>266700</xdr:colOff>
          <xdr:row>16</xdr:row>
          <xdr:rowOff>438150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17</xdr:row>
          <xdr:rowOff>209550</xdr:rowOff>
        </xdr:from>
        <xdr:to>
          <xdr:col>11</xdr:col>
          <xdr:colOff>266700</xdr:colOff>
          <xdr:row>17</xdr:row>
          <xdr:rowOff>438150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18</xdr:row>
          <xdr:rowOff>209550</xdr:rowOff>
        </xdr:from>
        <xdr:to>
          <xdr:col>11</xdr:col>
          <xdr:colOff>266700</xdr:colOff>
          <xdr:row>18</xdr:row>
          <xdr:rowOff>438150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19</xdr:row>
          <xdr:rowOff>209550</xdr:rowOff>
        </xdr:from>
        <xdr:to>
          <xdr:col>11</xdr:col>
          <xdr:colOff>266700</xdr:colOff>
          <xdr:row>19</xdr:row>
          <xdr:rowOff>438150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20</xdr:row>
          <xdr:rowOff>146050</xdr:rowOff>
        </xdr:from>
        <xdr:to>
          <xdr:col>11</xdr:col>
          <xdr:colOff>266700</xdr:colOff>
          <xdr:row>20</xdr:row>
          <xdr:rowOff>361950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16</xdr:row>
          <xdr:rowOff>260350</xdr:rowOff>
        </xdr:from>
        <xdr:to>
          <xdr:col>15</xdr:col>
          <xdr:colOff>0</xdr:colOff>
          <xdr:row>16</xdr:row>
          <xdr:rowOff>488950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17</xdr:row>
          <xdr:rowOff>260350</xdr:rowOff>
        </xdr:from>
        <xdr:to>
          <xdr:col>15</xdr:col>
          <xdr:colOff>0</xdr:colOff>
          <xdr:row>17</xdr:row>
          <xdr:rowOff>488950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18</xdr:row>
          <xdr:rowOff>190500</xdr:rowOff>
        </xdr:from>
        <xdr:to>
          <xdr:col>15</xdr:col>
          <xdr:colOff>0</xdr:colOff>
          <xdr:row>18</xdr:row>
          <xdr:rowOff>412750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19</xdr:row>
          <xdr:rowOff>260350</xdr:rowOff>
        </xdr:from>
        <xdr:to>
          <xdr:col>15</xdr:col>
          <xdr:colOff>0</xdr:colOff>
          <xdr:row>19</xdr:row>
          <xdr:rowOff>488950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20</xdr:row>
          <xdr:rowOff>133350</xdr:rowOff>
        </xdr:from>
        <xdr:to>
          <xdr:col>15</xdr:col>
          <xdr:colOff>19050</xdr:colOff>
          <xdr:row>20</xdr:row>
          <xdr:rowOff>342900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xdr:row>
          <xdr:rowOff>165100</xdr:rowOff>
        </xdr:from>
        <xdr:to>
          <xdr:col>9</xdr:col>
          <xdr:colOff>285750</xdr:colOff>
          <xdr:row>25</xdr:row>
          <xdr:rowOff>381000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565150</xdr:colOff>
          <xdr:row>25</xdr:row>
          <xdr:rowOff>165100</xdr:rowOff>
        </xdr:from>
        <xdr:to>
          <xdr:col>9</xdr:col>
          <xdr:colOff>762000</xdr:colOff>
          <xdr:row>25</xdr:row>
          <xdr:rowOff>381000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1041400</xdr:colOff>
          <xdr:row>25</xdr:row>
          <xdr:rowOff>165100</xdr:rowOff>
        </xdr:from>
        <xdr:to>
          <xdr:col>9</xdr:col>
          <xdr:colOff>1238250</xdr:colOff>
          <xdr:row>25</xdr:row>
          <xdr:rowOff>381000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1504950</xdr:colOff>
          <xdr:row>25</xdr:row>
          <xdr:rowOff>165100</xdr:rowOff>
        </xdr:from>
        <xdr:to>
          <xdr:col>9</xdr:col>
          <xdr:colOff>1714500</xdr:colOff>
          <xdr:row>25</xdr:row>
          <xdr:rowOff>381000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1993900</xdr:colOff>
          <xdr:row>25</xdr:row>
          <xdr:rowOff>165100</xdr:rowOff>
        </xdr:from>
        <xdr:to>
          <xdr:col>11</xdr:col>
          <xdr:colOff>76200</xdr:colOff>
          <xdr:row>25</xdr:row>
          <xdr:rowOff>381000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25</xdr:row>
          <xdr:rowOff>165100</xdr:rowOff>
        </xdr:from>
        <xdr:to>
          <xdr:col>12</xdr:col>
          <xdr:colOff>247650</xdr:colOff>
          <xdr:row>25</xdr:row>
          <xdr:rowOff>381000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25</xdr:row>
          <xdr:rowOff>165100</xdr:rowOff>
        </xdr:from>
        <xdr:to>
          <xdr:col>12</xdr:col>
          <xdr:colOff>723900</xdr:colOff>
          <xdr:row>25</xdr:row>
          <xdr:rowOff>381000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990600</xdr:colOff>
          <xdr:row>25</xdr:row>
          <xdr:rowOff>165100</xdr:rowOff>
        </xdr:from>
        <xdr:to>
          <xdr:col>12</xdr:col>
          <xdr:colOff>1200150</xdr:colOff>
          <xdr:row>25</xdr:row>
          <xdr:rowOff>381000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1466850</xdr:colOff>
          <xdr:row>25</xdr:row>
          <xdr:rowOff>171450</xdr:rowOff>
        </xdr:from>
        <xdr:to>
          <xdr:col>12</xdr:col>
          <xdr:colOff>1784350</xdr:colOff>
          <xdr:row>25</xdr:row>
          <xdr:rowOff>381000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5</a:t>
              </a:r>
            </a:p>
          </xdr:txBody>
        </xdr:sp>
        <xdr:clientData/>
      </xdr:twoCellAnchor>
    </mc:Choice>
    <mc:Fallback/>
  </mc:AlternateContent>
  <xdr:twoCellAnchor>
    <xdr:from>
      <xdr:col>1</xdr:col>
      <xdr:colOff>34925</xdr:colOff>
      <xdr:row>0</xdr:row>
      <xdr:rowOff>177800</xdr:rowOff>
    </xdr:from>
    <xdr:to>
      <xdr:col>19</xdr:col>
      <xdr:colOff>212725</xdr:colOff>
      <xdr:row>4</xdr:row>
      <xdr:rowOff>177800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12725" y="177800"/>
          <a:ext cx="12172950"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Digital Maturity</a:t>
          </a:r>
          <a:r>
            <a:rPr lang="en-US" sz="1400" b="1" baseline="0"/>
            <a:t> Assessment Tool - Governance and Leadership</a:t>
          </a:r>
        </a:p>
        <a:p>
          <a:endParaRPr lang="en-US" sz="1100" baseline="0"/>
        </a:p>
        <a:p>
          <a:r>
            <a:rPr lang="en-US" sz="1100" baseline="0"/>
            <a:t>The executive support, authorization, and reporting processes and detailing of roles and responsibilities.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17</xdr:row>
          <xdr:rowOff>95250</xdr:rowOff>
        </xdr:from>
        <xdr:to>
          <xdr:col>3</xdr:col>
          <xdr:colOff>57150</xdr:colOff>
          <xdr:row>17</xdr:row>
          <xdr:rowOff>323850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18</xdr:row>
          <xdr:rowOff>95250</xdr:rowOff>
        </xdr:from>
        <xdr:to>
          <xdr:col>3</xdr:col>
          <xdr:colOff>57150</xdr:colOff>
          <xdr:row>18</xdr:row>
          <xdr:rowOff>323850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19</xdr:row>
          <xdr:rowOff>152400</xdr:rowOff>
        </xdr:from>
        <xdr:to>
          <xdr:col>3</xdr:col>
          <xdr:colOff>31750</xdr:colOff>
          <xdr:row>19</xdr:row>
          <xdr:rowOff>374650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20</xdr:row>
          <xdr:rowOff>38100</xdr:rowOff>
        </xdr:from>
        <xdr:to>
          <xdr:col>3</xdr:col>
          <xdr:colOff>57150</xdr:colOff>
          <xdr:row>20</xdr:row>
          <xdr:rowOff>260350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21</xdr:row>
          <xdr:rowOff>95250</xdr:rowOff>
        </xdr:from>
        <xdr:to>
          <xdr:col>3</xdr:col>
          <xdr:colOff>57150</xdr:colOff>
          <xdr:row>21</xdr:row>
          <xdr:rowOff>323850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133350</xdr:rowOff>
        </xdr:from>
        <xdr:to>
          <xdr:col>6</xdr:col>
          <xdr:colOff>38100</xdr:colOff>
          <xdr:row>17</xdr:row>
          <xdr:rowOff>361950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222250</xdr:rowOff>
        </xdr:from>
        <xdr:to>
          <xdr:col>6</xdr:col>
          <xdr:colOff>38100</xdr:colOff>
          <xdr:row>18</xdr:row>
          <xdr:rowOff>438150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222250</xdr:rowOff>
        </xdr:from>
        <xdr:to>
          <xdr:col>6</xdr:col>
          <xdr:colOff>38100</xdr:colOff>
          <xdr:row>19</xdr:row>
          <xdr:rowOff>450850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209550</xdr:rowOff>
        </xdr:from>
        <xdr:to>
          <xdr:col>6</xdr:col>
          <xdr:colOff>38100</xdr:colOff>
          <xdr:row>20</xdr:row>
          <xdr:rowOff>419100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133350</xdr:rowOff>
        </xdr:from>
        <xdr:to>
          <xdr:col>6</xdr:col>
          <xdr:colOff>38100</xdr:colOff>
          <xdr:row>21</xdr:row>
          <xdr:rowOff>361950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133350</xdr:rowOff>
        </xdr:from>
        <xdr:to>
          <xdr:col>6</xdr:col>
          <xdr:colOff>38100</xdr:colOff>
          <xdr:row>23</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171450</xdr:rowOff>
        </xdr:from>
        <xdr:to>
          <xdr:col>9</xdr:col>
          <xdr:colOff>31750</xdr:colOff>
          <xdr:row>17</xdr:row>
          <xdr:rowOff>400050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18</xdr:row>
          <xdr:rowOff>171450</xdr:rowOff>
        </xdr:from>
        <xdr:to>
          <xdr:col>9</xdr:col>
          <xdr:colOff>31750</xdr:colOff>
          <xdr:row>18</xdr:row>
          <xdr:rowOff>400050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19</xdr:row>
          <xdr:rowOff>171450</xdr:rowOff>
        </xdr:from>
        <xdr:to>
          <xdr:col>9</xdr:col>
          <xdr:colOff>31750</xdr:colOff>
          <xdr:row>19</xdr:row>
          <xdr:rowOff>400050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20</xdr:row>
          <xdr:rowOff>171450</xdr:rowOff>
        </xdr:from>
        <xdr:to>
          <xdr:col>9</xdr:col>
          <xdr:colOff>31750</xdr:colOff>
          <xdr:row>20</xdr:row>
          <xdr:rowOff>400050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21</xdr:row>
          <xdr:rowOff>171450</xdr:rowOff>
        </xdr:from>
        <xdr:to>
          <xdr:col>9</xdr:col>
          <xdr:colOff>31750</xdr:colOff>
          <xdr:row>21</xdr:row>
          <xdr:rowOff>400050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152400</xdr:rowOff>
        </xdr:from>
        <xdr:to>
          <xdr:col>12</xdr:col>
          <xdr:colOff>19050</xdr:colOff>
          <xdr:row>17</xdr:row>
          <xdr:rowOff>374650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18</xdr:row>
          <xdr:rowOff>222250</xdr:rowOff>
        </xdr:from>
        <xdr:to>
          <xdr:col>12</xdr:col>
          <xdr:colOff>19050</xdr:colOff>
          <xdr:row>18</xdr:row>
          <xdr:rowOff>438150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19</xdr:row>
          <xdr:rowOff>152400</xdr:rowOff>
        </xdr:from>
        <xdr:to>
          <xdr:col>12</xdr:col>
          <xdr:colOff>19050</xdr:colOff>
          <xdr:row>19</xdr:row>
          <xdr:rowOff>374650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20</xdr:row>
          <xdr:rowOff>152400</xdr:rowOff>
        </xdr:from>
        <xdr:to>
          <xdr:col>12</xdr:col>
          <xdr:colOff>19050</xdr:colOff>
          <xdr:row>20</xdr:row>
          <xdr:rowOff>374650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17</xdr:row>
          <xdr:rowOff>107950</xdr:rowOff>
        </xdr:from>
        <xdr:to>
          <xdr:col>15</xdr:col>
          <xdr:colOff>31750</xdr:colOff>
          <xdr:row>17</xdr:row>
          <xdr:rowOff>323850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18</xdr:row>
          <xdr:rowOff>171450</xdr:rowOff>
        </xdr:from>
        <xdr:to>
          <xdr:col>15</xdr:col>
          <xdr:colOff>38100</xdr:colOff>
          <xdr:row>18</xdr:row>
          <xdr:rowOff>400050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19</xdr:row>
          <xdr:rowOff>247650</xdr:rowOff>
        </xdr:from>
        <xdr:to>
          <xdr:col>15</xdr:col>
          <xdr:colOff>31750</xdr:colOff>
          <xdr:row>19</xdr:row>
          <xdr:rowOff>476250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20</xdr:row>
          <xdr:rowOff>107950</xdr:rowOff>
        </xdr:from>
        <xdr:to>
          <xdr:col>15</xdr:col>
          <xdr:colOff>31750</xdr:colOff>
          <xdr:row>20</xdr:row>
          <xdr:rowOff>323850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25</xdr:row>
          <xdr:rowOff>95250</xdr:rowOff>
        </xdr:from>
        <xdr:to>
          <xdr:col>9</xdr:col>
          <xdr:colOff>438150</xdr:colOff>
          <xdr:row>25</xdr:row>
          <xdr:rowOff>323850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679450</xdr:colOff>
          <xdr:row>25</xdr:row>
          <xdr:rowOff>95250</xdr:rowOff>
        </xdr:from>
        <xdr:to>
          <xdr:col>9</xdr:col>
          <xdr:colOff>876300</xdr:colOff>
          <xdr:row>25</xdr:row>
          <xdr:rowOff>323850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1104900</xdr:colOff>
          <xdr:row>25</xdr:row>
          <xdr:rowOff>95250</xdr:rowOff>
        </xdr:from>
        <xdr:to>
          <xdr:col>9</xdr:col>
          <xdr:colOff>1308100</xdr:colOff>
          <xdr:row>25</xdr:row>
          <xdr:rowOff>323850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1543050</xdr:colOff>
          <xdr:row>25</xdr:row>
          <xdr:rowOff>95250</xdr:rowOff>
        </xdr:from>
        <xdr:to>
          <xdr:col>9</xdr:col>
          <xdr:colOff>1733550</xdr:colOff>
          <xdr:row>25</xdr:row>
          <xdr:rowOff>323850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25</xdr:row>
          <xdr:rowOff>95250</xdr:rowOff>
        </xdr:from>
        <xdr:to>
          <xdr:col>12</xdr:col>
          <xdr:colOff>38100</xdr:colOff>
          <xdr:row>25</xdr:row>
          <xdr:rowOff>323850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25</xdr:row>
          <xdr:rowOff>95250</xdr:rowOff>
        </xdr:from>
        <xdr:to>
          <xdr:col>12</xdr:col>
          <xdr:colOff>476250</xdr:colOff>
          <xdr:row>25</xdr:row>
          <xdr:rowOff>323850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25</xdr:row>
          <xdr:rowOff>95250</xdr:rowOff>
        </xdr:from>
        <xdr:to>
          <xdr:col>12</xdr:col>
          <xdr:colOff>971550</xdr:colOff>
          <xdr:row>25</xdr:row>
          <xdr:rowOff>323850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1200150</xdr:colOff>
          <xdr:row>25</xdr:row>
          <xdr:rowOff>95250</xdr:rowOff>
        </xdr:from>
        <xdr:to>
          <xdr:col>12</xdr:col>
          <xdr:colOff>1409700</xdr:colOff>
          <xdr:row>25</xdr:row>
          <xdr:rowOff>323850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1651000</xdr:colOff>
          <xdr:row>25</xdr:row>
          <xdr:rowOff>95250</xdr:rowOff>
        </xdr:from>
        <xdr:to>
          <xdr:col>12</xdr:col>
          <xdr:colOff>1809750</xdr:colOff>
          <xdr:row>25</xdr:row>
          <xdr:rowOff>323850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5</a:t>
              </a:r>
            </a:p>
          </xdr:txBody>
        </xdr:sp>
        <xdr:clientData/>
      </xdr:twoCellAnchor>
    </mc:Choice>
    <mc:Fallback/>
  </mc:AlternateContent>
  <xdr:twoCellAnchor>
    <xdr:from>
      <xdr:col>1</xdr:col>
      <xdr:colOff>0</xdr:colOff>
      <xdr:row>1</xdr:row>
      <xdr:rowOff>0</xdr:rowOff>
    </xdr:from>
    <xdr:to>
      <xdr:col>19</xdr:col>
      <xdr:colOff>50800</xdr:colOff>
      <xdr:row>5</xdr:row>
      <xdr:rowOff>0</xdr:rowOff>
    </xdr:to>
    <xdr:sp macro="" textlink="">
      <xdr:nvSpPr>
        <xdr:cNvPr id="37" name="TextBox 36">
          <a:extLst>
            <a:ext uri="{FF2B5EF4-FFF2-40B4-BE49-F238E27FC236}">
              <a16:creationId xmlns:a16="http://schemas.microsoft.com/office/drawing/2014/main" id="{00000000-0008-0000-0200-000025000000}"/>
            </a:ext>
          </a:extLst>
        </xdr:cNvPr>
        <xdr:cNvSpPr txBox="1"/>
      </xdr:nvSpPr>
      <xdr:spPr>
        <a:xfrm>
          <a:off x="298450" y="184150"/>
          <a:ext cx="12172950"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Digital Maturity</a:t>
          </a:r>
          <a:r>
            <a:rPr lang="en-US" sz="1400" b="1" baseline="0"/>
            <a:t> Assessment Tool - People and Culture</a:t>
          </a:r>
        </a:p>
        <a:p>
          <a:endParaRPr lang="en-US" sz="1100" baseline="0"/>
        </a:p>
        <a:p>
          <a:r>
            <a:rPr lang="en-US" sz="1100" baseline="0"/>
            <a:t>The organization's culture, including customer-focus, innovation, risk appetite and attention to managing change, especially staff roles.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16</xdr:row>
          <xdr:rowOff>95250</xdr:rowOff>
        </xdr:from>
        <xdr:to>
          <xdr:col>3</xdr:col>
          <xdr:colOff>19050</xdr:colOff>
          <xdr:row>16</xdr:row>
          <xdr:rowOff>323850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184150</xdr:rowOff>
        </xdr:from>
        <xdr:to>
          <xdr:col>3</xdr:col>
          <xdr:colOff>0</xdr:colOff>
          <xdr:row>17</xdr:row>
          <xdr:rowOff>412750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18</xdr:row>
          <xdr:rowOff>95250</xdr:rowOff>
        </xdr:from>
        <xdr:to>
          <xdr:col>3</xdr:col>
          <xdr:colOff>19050</xdr:colOff>
          <xdr:row>18</xdr:row>
          <xdr:rowOff>323850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209550</xdr:rowOff>
        </xdr:from>
        <xdr:to>
          <xdr:col>3</xdr:col>
          <xdr:colOff>0</xdr:colOff>
          <xdr:row>19</xdr:row>
          <xdr:rowOff>419100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95250</xdr:rowOff>
        </xdr:from>
        <xdr:to>
          <xdr:col>3</xdr:col>
          <xdr:colOff>19050</xdr:colOff>
          <xdr:row>20</xdr:row>
          <xdr:rowOff>323850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209550</xdr:rowOff>
        </xdr:from>
        <xdr:to>
          <xdr:col>6</xdr:col>
          <xdr:colOff>31750</xdr:colOff>
          <xdr:row>16</xdr:row>
          <xdr:rowOff>438150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133350</xdr:rowOff>
        </xdr:from>
        <xdr:to>
          <xdr:col>6</xdr:col>
          <xdr:colOff>31750</xdr:colOff>
          <xdr:row>17</xdr:row>
          <xdr:rowOff>361950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133350</xdr:rowOff>
        </xdr:from>
        <xdr:to>
          <xdr:col>6</xdr:col>
          <xdr:colOff>31750</xdr:colOff>
          <xdr:row>18</xdr:row>
          <xdr:rowOff>361950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133350</xdr:rowOff>
        </xdr:from>
        <xdr:to>
          <xdr:col>6</xdr:col>
          <xdr:colOff>31750</xdr:colOff>
          <xdr:row>19</xdr:row>
          <xdr:rowOff>361950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133350</xdr:rowOff>
        </xdr:from>
        <xdr:to>
          <xdr:col>6</xdr:col>
          <xdr:colOff>31750</xdr:colOff>
          <xdr:row>20</xdr:row>
          <xdr:rowOff>361950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xdr:row>
          <xdr:rowOff>133350</xdr:rowOff>
        </xdr:from>
        <xdr:to>
          <xdr:col>9</xdr:col>
          <xdr:colOff>19050</xdr:colOff>
          <xdr:row>16</xdr:row>
          <xdr:rowOff>361950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133350</xdr:rowOff>
        </xdr:from>
        <xdr:to>
          <xdr:col>9</xdr:col>
          <xdr:colOff>19050</xdr:colOff>
          <xdr:row>17</xdr:row>
          <xdr:rowOff>361950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133350</xdr:rowOff>
        </xdr:from>
        <xdr:to>
          <xdr:col>9</xdr:col>
          <xdr:colOff>19050</xdr:colOff>
          <xdr:row>18</xdr:row>
          <xdr:rowOff>361950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133350</xdr:rowOff>
        </xdr:from>
        <xdr:to>
          <xdr:col>9</xdr:col>
          <xdr:colOff>19050</xdr:colOff>
          <xdr:row>19</xdr:row>
          <xdr:rowOff>361950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133350</xdr:rowOff>
        </xdr:from>
        <xdr:to>
          <xdr:col>9</xdr:col>
          <xdr:colOff>19050</xdr:colOff>
          <xdr:row>20</xdr:row>
          <xdr:rowOff>361950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209550</xdr:rowOff>
        </xdr:from>
        <xdr:to>
          <xdr:col>12</xdr:col>
          <xdr:colOff>38100</xdr:colOff>
          <xdr:row>16</xdr:row>
          <xdr:rowOff>438150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17</xdr:row>
          <xdr:rowOff>107950</xdr:rowOff>
        </xdr:from>
        <xdr:to>
          <xdr:col>12</xdr:col>
          <xdr:colOff>57150</xdr:colOff>
          <xdr:row>17</xdr:row>
          <xdr:rowOff>336550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18</xdr:row>
          <xdr:rowOff>107950</xdr:rowOff>
        </xdr:from>
        <xdr:to>
          <xdr:col>12</xdr:col>
          <xdr:colOff>57150</xdr:colOff>
          <xdr:row>18</xdr:row>
          <xdr:rowOff>336550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19</xdr:row>
          <xdr:rowOff>107950</xdr:rowOff>
        </xdr:from>
        <xdr:to>
          <xdr:col>12</xdr:col>
          <xdr:colOff>57150</xdr:colOff>
          <xdr:row>19</xdr:row>
          <xdr:rowOff>336550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16</xdr:row>
          <xdr:rowOff>133350</xdr:rowOff>
        </xdr:from>
        <xdr:to>
          <xdr:col>15</xdr:col>
          <xdr:colOff>19050</xdr:colOff>
          <xdr:row>16</xdr:row>
          <xdr:rowOff>361950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17</xdr:row>
          <xdr:rowOff>209550</xdr:rowOff>
        </xdr:from>
        <xdr:to>
          <xdr:col>15</xdr:col>
          <xdr:colOff>19050</xdr:colOff>
          <xdr:row>17</xdr:row>
          <xdr:rowOff>419100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18</xdr:row>
          <xdr:rowOff>133350</xdr:rowOff>
        </xdr:from>
        <xdr:to>
          <xdr:col>15</xdr:col>
          <xdr:colOff>19050</xdr:colOff>
          <xdr:row>18</xdr:row>
          <xdr:rowOff>361950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19</xdr:row>
          <xdr:rowOff>133350</xdr:rowOff>
        </xdr:from>
        <xdr:to>
          <xdr:col>15</xdr:col>
          <xdr:colOff>19050</xdr:colOff>
          <xdr:row>19</xdr:row>
          <xdr:rowOff>361950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285750</xdr:rowOff>
        </xdr:from>
        <xdr:to>
          <xdr:col>15</xdr:col>
          <xdr:colOff>31750</xdr:colOff>
          <xdr:row>20</xdr:row>
          <xdr:rowOff>495300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xdr:row>
          <xdr:rowOff>88900</xdr:rowOff>
        </xdr:from>
        <xdr:to>
          <xdr:col>9</xdr:col>
          <xdr:colOff>298450</xdr:colOff>
          <xdr:row>23</xdr:row>
          <xdr:rowOff>304800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23</xdr:row>
          <xdr:rowOff>88900</xdr:rowOff>
        </xdr:from>
        <xdr:to>
          <xdr:col>9</xdr:col>
          <xdr:colOff>723900</xdr:colOff>
          <xdr:row>23</xdr:row>
          <xdr:rowOff>304800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952500</xdr:colOff>
          <xdr:row>23</xdr:row>
          <xdr:rowOff>88900</xdr:rowOff>
        </xdr:from>
        <xdr:to>
          <xdr:col>9</xdr:col>
          <xdr:colOff>1155700</xdr:colOff>
          <xdr:row>23</xdr:row>
          <xdr:rowOff>304800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1371600</xdr:colOff>
          <xdr:row>23</xdr:row>
          <xdr:rowOff>88900</xdr:rowOff>
        </xdr:from>
        <xdr:to>
          <xdr:col>9</xdr:col>
          <xdr:colOff>1612900</xdr:colOff>
          <xdr:row>23</xdr:row>
          <xdr:rowOff>304800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23</xdr:row>
          <xdr:rowOff>88900</xdr:rowOff>
        </xdr:from>
        <xdr:to>
          <xdr:col>12</xdr:col>
          <xdr:colOff>203200</xdr:colOff>
          <xdr:row>23</xdr:row>
          <xdr:rowOff>304800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23</xdr:row>
          <xdr:rowOff>88900</xdr:rowOff>
        </xdr:from>
        <xdr:to>
          <xdr:col>12</xdr:col>
          <xdr:colOff>628650</xdr:colOff>
          <xdr:row>23</xdr:row>
          <xdr:rowOff>304800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850900</xdr:colOff>
          <xdr:row>23</xdr:row>
          <xdr:rowOff>88900</xdr:rowOff>
        </xdr:from>
        <xdr:to>
          <xdr:col>12</xdr:col>
          <xdr:colOff>1085850</xdr:colOff>
          <xdr:row>23</xdr:row>
          <xdr:rowOff>304800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1314450</xdr:colOff>
          <xdr:row>23</xdr:row>
          <xdr:rowOff>69850</xdr:rowOff>
        </xdr:from>
        <xdr:to>
          <xdr:col>12</xdr:col>
          <xdr:colOff>1536700</xdr:colOff>
          <xdr:row>23</xdr:row>
          <xdr:rowOff>323850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1752600</xdr:colOff>
          <xdr:row>23</xdr:row>
          <xdr:rowOff>88900</xdr:rowOff>
        </xdr:from>
        <xdr:to>
          <xdr:col>12</xdr:col>
          <xdr:colOff>1962150</xdr:colOff>
          <xdr:row>23</xdr:row>
          <xdr:rowOff>304800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5</a:t>
              </a:r>
            </a:p>
          </xdr:txBody>
        </xdr:sp>
        <xdr:clientData/>
      </xdr:twoCellAnchor>
    </mc:Choice>
    <mc:Fallback/>
  </mc:AlternateContent>
  <xdr:twoCellAnchor>
    <xdr:from>
      <xdr:col>1</xdr:col>
      <xdr:colOff>0</xdr:colOff>
      <xdr:row>1</xdr:row>
      <xdr:rowOff>0</xdr:rowOff>
    </xdr:from>
    <xdr:to>
      <xdr:col>16</xdr:col>
      <xdr:colOff>425450</xdr:colOff>
      <xdr:row>5</xdr:row>
      <xdr:rowOff>0</xdr:rowOff>
    </xdr:to>
    <xdr:sp macro="" textlink="">
      <xdr:nvSpPr>
        <xdr:cNvPr id="35" name="TextBox 34">
          <a:extLst>
            <a:ext uri="{FF2B5EF4-FFF2-40B4-BE49-F238E27FC236}">
              <a16:creationId xmlns:a16="http://schemas.microsoft.com/office/drawing/2014/main" id="{00000000-0008-0000-0300-000023000000}"/>
            </a:ext>
          </a:extLst>
        </xdr:cNvPr>
        <xdr:cNvSpPr txBox="1"/>
      </xdr:nvSpPr>
      <xdr:spPr>
        <a:xfrm>
          <a:off x="298450" y="184150"/>
          <a:ext cx="12172950"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Digital Maturity</a:t>
          </a:r>
          <a:r>
            <a:rPr lang="en-US" sz="1400" b="1" baseline="0"/>
            <a:t> Assessment Tool - Capacity and Capability</a:t>
          </a:r>
        </a:p>
        <a:p>
          <a:endParaRPr lang="en-US" sz="1100" baseline="0"/>
        </a:p>
        <a:p>
          <a:r>
            <a:rPr lang="en-US" sz="1100" baseline="0"/>
            <a:t>The ability to be digitally mature. Resources, staff numbers and skill sets, access to the right technology, training plan, supporting policies and procedures.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69850</xdr:colOff>
          <xdr:row>20</xdr:row>
          <xdr:rowOff>247650</xdr:rowOff>
        </xdr:from>
        <xdr:to>
          <xdr:col>3</xdr:col>
          <xdr:colOff>38100</xdr:colOff>
          <xdr:row>20</xdr:row>
          <xdr:rowOff>476250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21</xdr:row>
          <xdr:rowOff>412750</xdr:rowOff>
        </xdr:from>
        <xdr:to>
          <xdr:col>3</xdr:col>
          <xdr:colOff>38100</xdr:colOff>
          <xdr:row>21</xdr:row>
          <xdr:rowOff>641350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xdr:row>
          <xdr:rowOff>266700</xdr:rowOff>
        </xdr:from>
        <xdr:to>
          <xdr:col>5</xdr:col>
          <xdr:colOff>222250</xdr:colOff>
          <xdr:row>20</xdr:row>
          <xdr:rowOff>488950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374650</xdr:rowOff>
        </xdr:from>
        <xdr:to>
          <xdr:col>5</xdr:col>
          <xdr:colOff>222250</xdr:colOff>
          <xdr:row>21</xdr:row>
          <xdr:rowOff>590550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133350</xdr:rowOff>
        </xdr:from>
        <xdr:to>
          <xdr:col>6</xdr:col>
          <xdr:colOff>31750</xdr:colOff>
          <xdr:row>22</xdr:row>
          <xdr:rowOff>361950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20</xdr:row>
          <xdr:rowOff>298450</xdr:rowOff>
        </xdr:from>
        <xdr:to>
          <xdr:col>9</xdr:col>
          <xdr:colOff>19050</xdr:colOff>
          <xdr:row>20</xdr:row>
          <xdr:rowOff>514350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21</xdr:row>
          <xdr:rowOff>361950</xdr:rowOff>
        </xdr:from>
        <xdr:to>
          <xdr:col>9</xdr:col>
          <xdr:colOff>38100</xdr:colOff>
          <xdr:row>21</xdr:row>
          <xdr:rowOff>590550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22</xdr:row>
          <xdr:rowOff>438150</xdr:rowOff>
        </xdr:from>
        <xdr:to>
          <xdr:col>9</xdr:col>
          <xdr:colOff>19050</xdr:colOff>
          <xdr:row>22</xdr:row>
          <xdr:rowOff>666750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171450</xdr:rowOff>
        </xdr:from>
        <xdr:to>
          <xdr:col>12</xdr:col>
          <xdr:colOff>19050</xdr:colOff>
          <xdr:row>20</xdr:row>
          <xdr:rowOff>400050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21</xdr:row>
          <xdr:rowOff>374650</xdr:rowOff>
        </xdr:from>
        <xdr:to>
          <xdr:col>12</xdr:col>
          <xdr:colOff>31750</xdr:colOff>
          <xdr:row>21</xdr:row>
          <xdr:rowOff>603250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171450</xdr:rowOff>
        </xdr:from>
        <xdr:to>
          <xdr:col>12</xdr:col>
          <xdr:colOff>19050</xdr:colOff>
          <xdr:row>22</xdr:row>
          <xdr:rowOff>400050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20</xdr:row>
          <xdr:rowOff>247650</xdr:rowOff>
        </xdr:from>
        <xdr:to>
          <xdr:col>15</xdr:col>
          <xdr:colOff>57150</xdr:colOff>
          <xdr:row>20</xdr:row>
          <xdr:rowOff>457200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21</xdr:row>
          <xdr:rowOff>438150</xdr:rowOff>
        </xdr:from>
        <xdr:to>
          <xdr:col>15</xdr:col>
          <xdr:colOff>31750</xdr:colOff>
          <xdr:row>21</xdr:row>
          <xdr:rowOff>647700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22</xdr:row>
          <xdr:rowOff>228600</xdr:rowOff>
        </xdr:from>
        <xdr:to>
          <xdr:col>15</xdr:col>
          <xdr:colOff>31750</xdr:colOff>
          <xdr:row>22</xdr:row>
          <xdr:rowOff>450850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26</xdr:row>
          <xdr:rowOff>222250</xdr:rowOff>
        </xdr:from>
        <xdr:to>
          <xdr:col>9</xdr:col>
          <xdr:colOff>666750</xdr:colOff>
          <xdr:row>27</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889000</xdr:colOff>
          <xdr:row>26</xdr:row>
          <xdr:rowOff>222250</xdr:rowOff>
        </xdr:from>
        <xdr:to>
          <xdr:col>9</xdr:col>
          <xdr:colOff>1098550</xdr:colOff>
          <xdr:row>27</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1327150</xdr:colOff>
          <xdr:row>26</xdr:row>
          <xdr:rowOff>222250</xdr:rowOff>
        </xdr:from>
        <xdr:to>
          <xdr:col>9</xdr:col>
          <xdr:colOff>1536700</xdr:colOff>
          <xdr:row>27</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26</xdr:row>
          <xdr:rowOff>228600</xdr:rowOff>
        </xdr:from>
        <xdr:to>
          <xdr:col>12</xdr:col>
          <xdr:colOff>38100</xdr:colOff>
          <xdr:row>27</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26</xdr:row>
          <xdr:rowOff>222250</xdr:rowOff>
        </xdr:from>
        <xdr:to>
          <xdr:col>12</xdr:col>
          <xdr:colOff>476250</xdr:colOff>
          <xdr:row>27</xdr:row>
          <xdr:rowOff>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4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698500</xdr:colOff>
          <xdr:row>26</xdr:row>
          <xdr:rowOff>133350</xdr:rowOff>
        </xdr:from>
        <xdr:to>
          <xdr:col>12</xdr:col>
          <xdr:colOff>895350</xdr:colOff>
          <xdr:row>27</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1123950</xdr:colOff>
          <xdr:row>26</xdr:row>
          <xdr:rowOff>133350</xdr:rowOff>
        </xdr:from>
        <xdr:to>
          <xdr:col>12</xdr:col>
          <xdr:colOff>1409700</xdr:colOff>
          <xdr:row>27</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4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1638300</xdr:colOff>
          <xdr:row>26</xdr:row>
          <xdr:rowOff>133350</xdr:rowOff>
        </xdr:from>
        <xdr:to>
          <xdr:col>14</xdr:col>
          <xdr:colOff>76200</xdr:colOff>
          <xdr:row>27</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4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26</xdr:row>
          <xdr:rowOff>133350</xdr:rowOff>
        </xdr:from>
        <xdr:to>
          <xdr:col>15</xdr:col>
          <xdr:colOff>317500</xdr:colOff>
          <xdr:row>27</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4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5</a:t>
              </a:r>
            </a:p>
          </xdr:txBody>
        </xdr:sp>
        <xdr:clientData/>
      </xdr:twoCellAnchor>
    </mc:Choice>
    <mc:Fallback/>
  </mc:AlternateContent>
  <xdr:twoCellAnchor>
    <xdr:from>
      <xdr:col>0</xdr:col>
      <xdr:colOff>219365</xdr:colOff>
      <xdr:row>0</xdr:row>
      <xdr:rowOff>184726</xdr:rowOff>
    </xdr:from>
    <xdr:to>
      <xdr:col>15</xdr:col>
      <xdr:colOff>1310410</xdr:colOff>
      <xdr:row>5</xdr:row>
      <xdr:rowOff>51955</xdr:rowOff>
    </xdr:to>
    <xdr:sp macro="" textlink="">
      <xdr:nvSpPr>
        <xdr:cNvPr id="26" name="TextBox 25">
          <a:extLst>
            <a:ext uri="{FF2B5EF4-FFF2-40B4-BE49-F238E27FC236}">
              <a16:creationId xmlns:a16="http://schemas.microsoft.com/office/drawing/2014/main" id="{00000000-0008-0000-0400-00001A000000}"/>
            </a:ext>
          </a:extLst>
        </xdr:cNvPr>
        <xdr:cNvSpPr txBox="1"/>
      </xdr:nvSpPr>
      <xdr:spPr>
        <a:xfrm>
          <a:off x="219365" y="184726"/>
          <a:ext cx="9721272" cy="790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400" b="1">
              <a:solidFill>
                <a:schemeClr val="dk1"/>
              </a:solidFill>
              <a:latin typeface="+mn-lt"/>
              <a:ea typeface="+mn-ea"/>
              <a:cs typeface="+mn-cs"/>
            </a:rPr>
            <a:t>Digital Maturity Assessment Tool - Innovation</a:t>
          </a:r>
        </a:p>
        <a:p>
          <a:pPr marL="0" indent="0"/>
          <a:endParaRPr lang="en-US" sz="1400" b="1">
            <a:solidFill>
              <a:schemeClr val="dk1"/>
            </a:solidFill>
            <a:latin typeface="+mn-lt"/>
            <a:ea typeface="+mn-ea"/>
            <a:cs typeface="+mn-cs"/>
          </a:endParaRPr>
        </a:p>
        <a:p>
          <a:pPr marL="0" indent="0"/>
          <a:r>
            <a:rPr lang="en-US" sz="1100">
              <a:solidFill>
                <a:schemeClr val="dk1"/>
              </a:solidFill>
              <a:latin typeface="+mn-lt"/>
              <a:ea typeface="+mn-ea"/>
              <a:cs typeface="+mn-cs"/>
            </a:rPr>
            <a:t>The willingness and ability to imagine new services and products and new ways of service delivery. Level of proactively and desire to assess and implement new technologies, business processes and modes of working.</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18</xdr:row>
          <xdr:rowOff>171450</xdr:rowOff>
        </xdr:from>
        <xdr:to>
          <xdr:col>2</xdr:col>
          <xdr:colOff>260350</xdr:colOff>
          <xdr:row>18</xdr:row>
          <xdr:rowOff>400050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304800</xdr:rowOff>
        </xdr:from>
        <xdr:to>
          <xdr:col>2</xdr:col>
          <xdr:colOff>247650</xdr:colOff>
          <xdr:row>19</xdr:row>
          <xdr:rowOff>533400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20</xdr:row>
          <xdr:rowOff>285750</xdr:rowOff>
        </xdr:from>
        <xdr:to>
          <xdr:col>2</xdr:col>
          <xdr:colOff>285750</xdr:colOff>
          <xdr:row>20</xdr:row>
          <xdr:rowOff>514350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xdr:row>
          <xdr:rowOff>152400</xdr:rowOff>
        </xdr:from>
        <xdr:to>
          <xdr:col>3</xdr:col>
          <xdr:colOff>19050</xdr:colOff>
          <xdr:row>21</xdr:row>
          <xdr:rowOff>374650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18</xdr:row>
          <xdr:rowOff>152400</xdr:rowOff>
        </xdr:from>
        <xdr:to>
          <xdr:col>5</xdr:col>
          <xdr:colOff>285750</xdr:colOff>
          <xdr:row>18</xdr:row>
          <xdr:rowOff>374650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247650</xdr:rowOff>
        </xdr:from>
        <xdr:to>
          <xdr:col>5</xdr:col>
          <xdr:colOff>260350</xdr:colOff>
          <xdr:row>19</xdr:row>
          <xdr:rowOff>476250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152400</xdr:rowOff>
        </xdr:from>
        <xdr:to>
          <xdr:col>5</xdr:col>
          <xdr:colOff>260350</xdr:colOff>
          <xdr:row>20</xdr:row>
          <xdr:rowOff>374650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18</xdr:row>
          <xdr:rowOff>146050</xdr:rowOff>
        </xdr:from>
        <xdr:to>
          <xdr:col>8</xdr:col>
          <xdr:colOff>285750</xdr:colOff>
          <xdr:row>18</xdr:row>
          <xdr:rowOff>374650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19</xdr:row>
          <xdr:rowOff>298450</xdr:rowOff>
        </xdr:from>
        <xdr:to>
          <xdr:col>8</xdr:col>
          <xdr:colOff>285750</xdr:colOff>
          <xdr:row>19</xdr:row>
          <xdr:rowOff>514350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20</xdr:row>
          <xdr:rowOff>222250</xdr:rowOff>
        </xdr:from>
        <xdr:to>
          <xdr:col>8</xdr:col>
          <xdr:colOff>298450</xdr:colOff>
          <xdr:row>20</xdr:row>
          <xdr:rowOff>438150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21</xdr:row>
          <xdr:rowOff>146050</xdr:rowOff>
        </xdr:from>
        <xdr:to>
          <xdr:col>8</xdr:col>
          <xdr:colOff>285750</xdr:colOff>
          <xdr:row>21</xdr:row>
          <xdr:rowOff>374650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18</xdr:row>
          <xdr:rowOff>171450</xdr:rowOff>
        </xdr:from>
        <xdr:to>
          <xdr:col>11</xdr:col>
          <xdr:colOff>266700</xdr:colOff>
          <xdr:row>18</xdr:row>
          <xdr:rowOff>381000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19</xdr:row>
          <xdr:rowOff>209550</xdr:rowOff>
        </xdr:from>
        <xdr:to>
          <xdr:col>11</xdr:col>
          <xdr:colOff>266700</xdr:colOff>
          <xdr:row>19</xdr:row>
          <xdr:rowOff>438150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20</xdr:row>
          <xdr:rowOff>298450</xdr:rowOff>
        </xdr:from>
        <xdr:to>
          <xdr:col>11</xdr:col>
          <xdr:colOff>266700</xdr:colOff>
          <xdr:row>20</xdr:row>
          <xdr:rowOff>527050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21</xdr:row>
          <xdr:rowOff>171450</xdr:rowOff>
        </xdr:from>
        <xdr:to>
          <xdr:col>11</xdr:col>
          <xdr:colOff>266700</xdr:colOff>
          <xdr:row>21</xdr:row>
          <xdr:rowOff>381000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18</xdr:row>
          <xdr:rowOff>114300</xdr:rowOff>
        </xdr:from>
        <xdr:to>
          <xdr:col>14</xdr:col>
          <xdr:colOff>266700</xdr:colOff>
          <xdr:row>18</xdr:row>
          <xdr:rowOff>488950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19</xdr:row>
          <xdr:rowOff>336550</xdr:rowOff>
        </xdr:from>
        <xdr:to>
          <xdr:col>14</xdr:col>
          <xdr:colOff>285750</xdr:colOff>
          <xdr:row>19</xdr:row>
          <xdr:rowOff>552450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20</xdr:row>
          <xdr:rowOff>304800</xdr:rowOff>
        </xdr:from>
        <xdr:to>
          <xdr:col>14</xdr:col>
          <xdr:colOff>285750</xdr:colOff>
          <xdr:row>20</xdr:row>
          <xdr:rowOff>527050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21</xdr:row>
          <xdr:rowOff>190500</xdr:rowOff>
        </xdr:from>
        <xdr:to>
          <xdr:col>14</xdr:col>
          <xdr:colOff>285750</xdr:colOff>
          <xdr:row>21</xdr:row>
          <xdr:rowOff>412750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355600</xdr:colOff>
          <xdr:row>23</xdr:row>
          <xdr:rowOff>133350</xdr:rowOff>
        </xdr:from>
        <xdr:to>
          <xdr:col>9</xdr:col>
          <xdr:colOff>552450</xdr:colOff>
          <xdr:row>24</xdr:row>
          <xdr:rowOff>50800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5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838200</xdr:colOff>
          <xdr:row>23</xdr:row>
          <xdr:rowOff>133350</xdr:rowOff>
        </xdr:from>
        <xdr:to>
          <xdr:col>9</xdr:col>
          <xdr:colOff>1041400</xdr:colOff>
          <xdr:row>24</xdr:row>
          <xdr:rowOff>50800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5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1314450</xdr:colOff>
          <xdr:row>23</xdr:row>
          <xdr:rowOff>133350</xdr:rowOff>
        </xdr:from>
        <xdr:to>
          <xdr:col>9</xdr:col>
          <xdr:colOff>1524000</xdr:colOff>
          <xdr:row>24</xdr:row>
          <xdr:rowOff>50800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5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1809750</xdr:colOff>
          <xdr:row>23</xdr:row>
          <xdr:rowOff>133350</xdr:rowOff>
        </xdr:from>
        <xdr:to>
          <xdr:col>11</xdr:col>
          <xdr:colOff>76200</xdr:colOff>
          <xdr:row>24</xdr:row>
          <xdr:rowOff>50800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5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23</xdr:row>
          <xdr:rowOff>133350</xdr:rowOff>
        </xdr:from>
        <xdr:to>
          <xdr:col>12</xdr:col>
          <xdr:colOff>285750</xdr:colOff>
          <xdr:row>24</xdr:row>
          <xdr:rowOff>50800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5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584200</xdr:colOff>
          <xdr:row>23</xdr:row>
          <xdr:rowOff>133350</xdr:rowOff>
        </xdr:from>
        <xdr:to>
          <xdr:col>12</xdr:col>
          <xdr:colOff>781050</xdr:colOff>
          <xdr:row>24</xdr:row>
          <xdr:rowOff>50800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5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1066800</xdr:colOff>
          <xdr:row>23</xdr:row>
          <xdr:rowOff>133350</xdr:rowOff>
        </xdr:from>
        <xdr:to>
          <xdr:col>12</xdr:col>
          <xdr:colOff>1270000</xdr:colOff>
          <xdr:row>24</xdr:row>
          <xdr:rowOff>50800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5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1555750</xdr:colOff>
          <xdr:row>23</xdr:row>
          <xdr:rowOff>133350</xdr:rowOff>
        </xdr:from>
        <xdr:to>
          <xdr:col>12</xdr:col>
          <xdr:colOff>1765300</xdr:colOff>
          <xdr:row>24</xdr:row>
          <xdr:rowOff>50800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5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23</xdr:row>
          <xdr:rowOff>107950</xdr:rowOff>
        </xdr:from>
        <xdr:to>
          <xdr:col>9</xdr:col>
          <xdr:colOff>57150</xdr:colOff>
          <xdr:row>24</xdr:row>
          <xdr:rowOff>57150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5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1</a:t>
              </a:r>
            </a:p>
          </xdr:txBody>
        </xdr:sp>
        <xdr:clientData/>
      </xdr:twoCellAnchor>
    </mc:Choice>
    <mc:Fallback/>
  </mc:AlternateContent>
  <xdr:twoCellAnchor>
    <xdr:from>
      <xdr:col>1</xdr:col>
      <xdr:colOff>0</xdr:colOff>
      <xdr:row>1</xdr:row>
      <xdr:rowOff>0</xdr:rowOff>
    </xdr:from>
    <xdr:to>
      <xdr:col>19</xdr:col>
      <xdr:colOff>457200</xdr:colOff>
      <xdr:row>5</xdr:row>
      <xdr:rowOff>0</xdr:rowOff>
    </xdr:to>
    <xdr:sp macro="" textlink="">
      <xdr:nvSpPr>
        <xdr:cNvPr id="31" name="TextBox 30">
          <a:extLst>
            <a:ext uri="{FF2B5EF4-FFF2-40B4-BE49-F238E27FC236}">
              <a16:creationId xmlns:a16="http://schemas.microsoft.com/office/drawing/2014/main" id="{00000000-0008-0000-0500-00001F000000}"/>
            </a:ext>
          </a:extLst>
        </xdr:cNvPr>
        <xdr:cNvSpPr txBox="1"/>
      </xdr:nvSpPr>
      <xdr:spPr>
        <a:xfrm>
          <a:off x="387350" y="184150"/>
          <a:ext cx="12172950"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Digital Maturity</a:t>
          </a:r>
          <a:r>
            <a:rPr lang="en-US" sz="1400" b="1" baseline="0"/>
            <a:t> Assessment Tool - Technology</a:t>
          </a:r>
        </a:p>
        <a:p>
          <a:endParaRPr lang="en-US" sz="1100" baseline="0"/>
        </a:p>
        <a:p>
          <a:r>
            <a:rPr lang="en-US" sz="1100" baseline="0"/>
            <a:t>The suitability of the underlying technology platforms, programs and systems that support the other four pillars. </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3</xdr:col>
      <xdr:colOff>342900</xdr:colOff>
      <xdr:row>6</xdr:row>
      <xdr:rowOff>66675</xdr:rowOff>
    </xdr:from>
    <xdr:ext cx="2743200" cy="609013"/>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2171700" y="2352675"/>
          <a:ext cx="274320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Record in the table the</a:t>
          </a:r>
          <a:r>
            <a:rPr lang="en-US" sz="1100" baseline="0"/>
            <a:t> maturity level rating you gave for each of the pillars and then give your organizatio an overall rating.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 Type="http://schemas.openxmlformats.org/officeDocument/2006/relationships/vmlDrawing" Target="../drawings/vmlDrawing2.v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1" Type="http://schemas.openxmlformats.org/officeDocument/2006/relationships/printerSettings" Target="../printerSettings/printerSettings3.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8"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81.xml"/><Relationship Id="rId18" Type="http://schemas.openxmlformats.org/officeDocument/2006/relationships/ctrlProp" Target="../ctrlProps/ctrlProp86.xml"/><Relationship Id="rId26" Type="http://schemas.openxmlformats.org/officeDocument/2006/relationships/ctrlProp" Target="../ctrlProps/ctrlProp94.xml"/><Relationship Id="rId3" Type="http://schemas.openxmlformats.org/officeDocument/2006/relationships/vmlDrawing" Target="../drawings/vmlDrawing3.vml"/><Relationship Id="rId21" Type="http://schemas.openxmlformats.org/officeDocument/2006/relationships/ctrlProp" Target="../ctrlProps/ctrlProp89.xml"/><Relationship Id="rId34" Type="http://schemas.openxmlformats.org/officeDocument/2006/relationships/ctrlProp" Target="../ctrlProps/ctrlProp102.xml"/><Relationship Id="rId7" Type="http://schemas.openxmlformats.org/officeDocument/2006/relationships/ctrlProp" Target="../ctrlProps/ctrlProp75.xml"/><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2" Type="http://schemas.openxmlformats.org/officeDocument/2006/relationships/drawing" Target="../drawings/drawing3.xml"/><Relationship Id="rId16" Type="http://schemas.openxmlformats.org/officeDocument/2006/relationships/ctrlProp" Target="../ctrlProps/ctrlProp84.xml"/><Relationship Id="rId20" Type="http://schemas.openxmlformats.org/officeDocument/2006/relationships/ctrlProp" Target="../ctrlProps/ctrlProp88.xml"/><Relationship Id="rId29" Type="http://schemas.openxmlformats.org/officeDocument/2006/relationships/ctrlProp" Target="../ctrlProps/ctrlProp97.xml"/><Relationship Id="rId1" Type="http://schemas.openxmlformats.org/officeDocument/2006/relationships/printerSettings" Target="../printerSettings/printerSettings4.bin"/><Relationship Id="rId6" Type="http://schemas.openxmlformats.org/officeDocument/2006/relationships/ctrlProp" Target="../ctrlProps/ctrlProp74.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5" Type="http://schemas.openxmlformats.org/officeDocument/2006/relationships/ctrlProp" Target="../ctrlProps/ctrlProp73.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36" Type="http://schemas.openxmlformats.org/officeDocument/2006/relationships/ctrlProp" Target="../ctrlProps/ctrlProp104.xml"/><Relationship Id="rId10" Type="http://schemas.openxmlformats.org/officeDocument/2006/relationships/ctrlProp" Target="../ctrlProps/ctrlProp78.xml"/><Relationship Id="rId19" Type="http://schemas.openxmlformats.org/officeDocument/2006/relationships/ctrlProp" Target="../ctrlProps/ctrlProp87.xml"/><Relationship Id="rId31" Type="http://schemas.openxmlformats.org/officeDocument/2006/relationships/ctrlProp" Target="../ctrlProps/ctrlProp99.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 Id="rId8" Type="http://schemas.openxmlformats.org/officeDocument/2006/relationships/ctrlProp" Target="../ctrlProps/ctrlProp7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9.xml"/><Relationship Id="rId13" Type="http://schemas.openxmlformats.org/officeDocument/2006/relationships/ctrlProp" Target="../ctrlProps/ctrlProp114.xml"/><Relationship Id="rId18" Type="http://schemas.openxmlformats.org/officeDocument/2006/relationships/ctrlProp" Target="../ctrlProps/ctrlProp119.xml"/><Relationship Id="rId26" Type="http://schemas.openxmlformats.org/officeDocument/2006/relationships/ctrlProp" Target="../ctrlProps/ctrlProp127.xml"/><Relationship Id="rId3" Type="http://schemas.openxmlformats.org/officeDocument/2006/relationships/vmlDrawing" Target="../drawings/vmlDrawing4.vml"/><Relationship Id="rId21" Type="http://schemas.openxmlformats.org/officeDocument/2006/relationships/ctrlProp" Target="../ctrlProps/ctrlProp122.xml"/><Relationship Id="rId7" Type="http://schemas.openxmlformats.org/officeDocument/2006/relationships/ctrlProp" Target="../ctrlProps/ctrlProp108.xml"/><Relationship Id="rId12" Type="http://schemas.openxmlformats.org/officeDocument/2006/relationships/ctrlProp" Target="../ctrlProps/ctrlProp113.xml"/><Relationship Id="rId17" Type="http://schemas.openxmlformats.org/officeDocument/2006/relationships/ctrlProp" Target="../ctrlProps/ctrlProp118.xml"/><Relationship Id="rId25" Type="http://schemas.openxmlformats.org/officeDocument/2006/relationships/ctrlProp" Target="../ctrlProps/ctrlProp126.xml"/><Relationship Id="rId2" Type="http://schemas.openxmlformats.org/officeDocument/2006/relationships/drawing" Target="../drawings/drawing4.xml"/><Relationship Id="rId16" Type="http://schemas.openxmlformats.org/officeDocument/2006/relationships/ctrlProp" Target="../ctrlProps/ctrlProp117.xml"/><Relationship Id="rId20" Type="http://schemas.openxmlformats.org/officeDocument/2006/relationships/ctrlProp" Target="../ctrlProps/ctrlProp121.xml"/><Relationship Id="rId1" Type="http://schemas.openxmlformats.org/officeDocument/2006/relationships/printerSettings" Target="../printerSettings/printerSettings5.bin"/><Relationship Id="rId6" Type="http://schemas.openxmlformats.org/officeDocument/2006/relationships/ctrlProp" Target="../ctrlProps/ctrlProp107.xml"/><Relationship Id="rId11" Type="http://schemas.openxmlformats.org/officeDocument/2006/relationships/ctrlProp" Target="../ctrlProps/ctrlProp112.xml"/><Relationship Id="rId24" Type="http://schemas.openxmlformats.org/officeDocument/2006/relationships/ctrlProp" Target="../ctrlProps/ctrlProp125.xml"/><Relationship Id="rId5" Type="http://schemas.openxmlformats.org/officeDocument/2006/relationships/ctrlProp" Target="../ctrlProps/ctrlProp106.xml"/><Relationship Id="rId15" Type="http://schemas.openxmlformats.org/officeDocument/2006/relationships/ctrlProp" Target="../ctrlProps/ctrlProp116.xml"/><Relationship Id="rId23" Type="http://schemas.openxmlformats.org/officeDocument/2006/relationships/ctrlProp" Target="../ctrlProps/ctrlProp124.xml"/><Relationship Id="rId10" Type="http://schemas.openxmlformats.org/officeDocument/2006/relationships/ctrlProp" Target="../ctrlProps/ctrlProp111.xml"/><Relationship Id="rId19" Type="http://schemas.openxmlformats.org/officeDocument/2006/relationships/ctrlProp" Target="../ctrlProps/ctrlProp120.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 Id="rId22" Type="http://schemas.openxmlformats.org/officeDocument/2006/relationships/ctrlProp" Target="../ctrlProps/ctrlProp12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18" Type="http://schemas.openxmlformats.org/officeDocument/2006/relationships/ctrlProp" Target="../ctrlProps/ctrlProp142.xml"/><Relationship Id="rId26" Type="http://schemas.openxmlformats.org/officeDocument/2006/relationships/ctrlProp" Target="../ctrlProps/ctrlProp150.xml"/><Relationship Id="rId3" Type="http://schemas.openxmlformats.org/officeDocument/2006/relationships/vmlDrawing" Target="../drawings/vmlDrawing5.vml"/><Relationship Id="rId21" Type="http://schemas.openxmlformats.org/officeDocument/2006/relationships/ctrlProp" Target="../ctrlProps/ctrlProp145.xml"/><Relationship Id="rId7" Type="http://schemas.openxmlformats.org/officeDocument/2006/relationships/ctrlProp" Target="../ctrlProps/ctrlProp131.xml"/><Relationship Id="rId12" Type="http://schemas.openxmlformats.org/officeDocument/2006/relationships/ctrlProp" Target="../ctrlProps/ctrlProp136.xml"/><Relationship Id="rId17" Type="http://schemas.openxmlformats.org/officeDocument/2006/relationships/ctrlProp" Target="../ctrlProps/ctrlProp141.xml"/><Relationship Id="rId25" Type="http://schemas.openxmlformats.org/officeDocument/2006/relationships/ctrlProp" Target="../ctrlProps/ctrlProp149.xml"/><Relationship Id="rId2" Type="http://schemas.openxmlformats.org/officeDocument/2006/relationships/drawing" Target="../drawings/drawing5.xml"/><Relationship Id="rId16" Type="http://schemas.openxmlformats.org/officeDocument/2006/relationships/ctrlProp" Target="../ctrlProps/ctrlProp140.xml"/><Relationship Id="rId20" Type="http://schemas.openxmlformats.org/officeDocument/2006/relationships/ctrlProp" Target="../ctrlProps/ctrlProp144.xml"/><Relationship Id="rId29" Type="http://schemas.openxmlformats.org/officeDocument/2006/relationships/ctrlProp" Target="../ctrlProps/ctrlProp153.xml"/><Relationship Id="rId1" Type="http://schemas.openxmlformats.org/officeDocument/2006/relationships/printerSettings" Target="../printerSettings/printerSettings6.bin"/><Relationship Id="rId6" Type="http://schemas.openxmlformats.org/officeDocument/2006/relationships/ctrlProp" Target="../ctrlProps/ctrlProp130.xml"/><Relationship Id="rId11" Type="http://schemas.openxmlformats.org/officeDocument/2006/relationships/ctrlProp" Target="../ctrlProps/ctrlProp135.xml"/><Relationship Id="rId24" Type="http://schemas.openxmlformats.org/officeDocument/2006/relationships/ctrlProp" Target="../ctrlProps/ctrlProp148.xml"/><Relationship Id="rId5" Type="http://schemas.openxmlformats.org/officeDocument/2006/relationships/ctrlProp" Target="../ctrlProps/ctrlProp129.xml"/><Relationship Id="rId15" Type="http://schemas.openxmlformats.org/officeDocument/2006/relationships/ctrlProp" Target="../ctrlProps/ctrlProp139.xml"/><Relationship Id="rId23" Type="http://schemas.openxmlformats.org/officeDocument/2006/relationships/ctrlProp" Target="../ctrlProps/ctrlProp147.xml"/><Relationship Id="rId28" Type="http://schemas.openxmlformats.org/officeDocument/2006/relationships/ctrlProp" Target="../ctrlProps/ctrlProp152.xml"/><Relationship Id="rId10" Type="http://schemas.openxmlformats.org/officeDocument/2006/relationships/ctrlProp" Target="../ctrlProps/ctrlProp134.xml"/><Relationship Id="rId19" Type="http://schemas.openxmlformats.org/officeDocument/2006/relationships/ctrlProp" Target="../ctrlProps/ctrlProp143.xml"/><Relationship Id="rId31" Type="http://schemas.openxmlformats.org/officeDocument/2006/relationships/ctrlProp" Target="../ctrlProps/ctrlProp155.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 Id="rId22" Type="http://schemas.openxmlformats.org/officeDocument/2006/relationships/ctrlProp" Target="../ctrlProps/ctrlProp146.xml"/><Relationship Id="rId27" Type="http://schemas.openxmlformats.org/officeDocument/2006/relationships/ctrlProp" Target="../ctrlProps/ctrlProp151.xml"/><Relationship Id="rId30" Type="http://schemas.openxmlformats.org/officeDocument/2006/relationships/ctrlProp" Target="../ctrlProps/ctrlProp15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3"/>
  <sheetViews>
    <sheetView tabSelected="1" zoomScaleNormal="100" workbookViewId="0">
      <selection activeCell="B2" sqref="B2"/>
    </sheetView>
  </sheetViews>
  <sheetFormatPr defaultRowHeight="14.5"/>
  <cols>
    <col min="2" max="2" width="124.81640625" customWidth="1"/>
  </cols>
  <sheetData>
    <row r="2" spans="2:2" ht="28.5">
      <c r="B2" s="34" t="s">
        <v>127</v>
      </c>
    </row>
    <row r="3" spans="2:2" ht="122.5" customHeight="1">
      <c r="B3" s="33" t="s">
        <v>126</v>
      </c>
    </row>
  </sheetData>
  <pageMargins left="0.7" right="0.7" top="0.75" bottom="0.75" header="0.3" footer="0.3"/>
  <pageSetup paperSize="8" orientation="landscape" r:id="rId1"/>
  <headerFooter>
    <oddFooter>&amp;C=</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B6:S26"/>
  <sheetViews>
    <sheetView showGridLines="0" zoomScaleNormal="100" workbookViewId="0">
      <selection activeCell="A2" sqref="A2:XFD2"/>
    </sheetView>
  </sheetViews>
  <sheetFormatPr defaultRowHeight="14.5"/>
  <cols>
    <col min="1" max="1" width="2.54296875" customWidth="1"/>
    <col min="2" max="2" width="6.54296875" customWidth="1"/>
    <col min="3" max="3" width="5.26953125" customWidth="1"/>
    <col min="4" max="4" width="27" customWidth="1"/>
    <col min="5" max="5" width="0.453125" customWidth="1"/>
    <col min="6" max="6" width="3.453125" customWidth="1"/>
    <col min="7" max="7" width="31.7265625" customWidth="1"/>
    <col min="8" max="8" width="0.453125" customWidth="1"/>
    <col min="9" max="9" width="2.7265625" customWidth="1"/>
    <col min="10" max="10" width="29.7265625" customWidth="1"/>
    <col min="11" max="11" width="0.453125" customWidth="1"/>
    <col min="12" max="12" width="4" customWidth="1"/>
    <col min="13" max="13" width="30" customWidth="1"/>
    <col min="14" max="14" width="0.453125" customWidth="1"/>
    <col min="15" max="15" width="3.453125" customWidth="1"/>
    <col min="16" max="16" width="25.54296875" customWidth="1"/>
    <col min="17" max="17" width="0.453125" customWidth="1"/>
    <col min="18" max="18" width="17.54296875" hidden="1" customWidth="1"/>
    <col min="19" max="19" width="8.7265625" hidden="1" customWidth="1"/>
  </cols>
  <sheetData>
    <row r="6" spans="3:16" hidden="1"/>
    <row r="7" spans="3:16" hidden="1"/>
    <row r="8" spans="3:16" hidden="1"/>
    <row r="9" spans="3:16" hidden="1"/>
    <row r="10" spans="3:16" hidden="1"/>
    <row r="11" spans="3:16" hidden="1"/>
    <row r="12" spans="3:16" hidden="1"/>
    <row r="13" spans="3:16" hidden="1"/>
    <row r="15" spans="3:16" ht="29">
      <c r="C15" s="15"/>
      <c r="D15" s="2" t="s">
        <v>1</v>
      </c>
      <c r="E15" s="3"/>
      <c r="F15" s="2"/>
      <c r="G15" s="2" t="s">
        <v>115</v>
      </c>
      <c r="H15" s="3"/>
      <c r="I15" s="2"/>
      <c r="J15" s="2" t="s">
        <v>3</v>
      </c>
      <c r="K15" s="3"/>
      <c r="L15" s="2"/>
      <c r="M15" s="2" t="s">
        <v>4</v>
      </c>
      <c r="N15" s="3"/>
      <c r="O15" s="2"/>
      <c r="P15" s="2" t="s">
        <v>5</v>
      </c>
    </row>
    <row r="16" spans="3:16" ht="3.65" customHeight="1"/>
    <row r="17" spans="2:19" ht="52">
      <c r="B17" s="35" t="s">
        <v>0</v>
      </c>
      <c r="C17" s="13"/>
      <c r="D17" s="16" t="s">
        <v>7</v>
      </c>
      <c r="E17" s="4"/>
      <c r="F17" s="6"/>
      <c r="G17" s="16" t="s">
        <v>13</v>
      </c>
      <c r="H17" s="4"/>
      <c r="I17" s="14"/>
      <c r="J17" s="16" t="s">
        <v>17</v>
      </c>
      <c r="K17" s="4"/>
      <c r="L17" s="6"/>
      <c r="M17" s="16" t="s">
        <v>24</v>
      </c>
      <c r="N17" s="4"/>
      <c r="O17" s="6"/>
      <c r="P17" s="16" t="s">
        <v>29</v>
      </c>
      <c r="R17" t="b">
        <v>0</v>
      </c>
      <c r="S17">
        <f>IF(R17=TRUE,1,0)</f>
        <v>0</v>
      </c>
    </row>
    <row r="18" spans="2:19" ht="41.15" customHeight="1">
      <c r="B18" s="35"/>
      <c r="C18" s="13"/>
      <c r="D18" s="16" t="s">
        <v>8</v>
      </c>
      <c r="E18" s="4"/>
      <c r="F18" s="6"/>
      <c r="G18" s="16" t="s">
        <v>14</v>
      </c>
      <c r="H18" s="4"/>
      <c r="I18" s="14"/>
      <c r="J18" s="17" t="s">
        <v>18</v>
      </c>
      <c r="K18" s="4"/>
      <c r="L18" s="6"/>
      <c r="M18" s="16" t="s">
        <v>25</v>
      </c>
      <c r="N18" s="4"/>
      <c r="O18" s="6"/>
      <c r="P18" s="16" t="s">
        <v>30</v>
      </c>
      <c r="R18" t="b">
        <v>0</v>
      </c>
      <c r="S18">
        <f>IF(R18=TRUE,1.5,0)</f>
        <v>0</v>
      </c>
    </row>
    <row r="19" spans="2:19" ht="42.65" customHeight="1">
      <c r="B19" s="35"/>
      <c r="C19" s="13"/>
      <c r="D19" s="16" t="s">
        <v>9</v>
      </c>
      <c r="E19" s="4"/>
      <c r="F19" s="6"/>
      <c r="G19" s="16" t="s">
        <v>15</v>
      </c>
      <c r="H19" s="4"/>
      <c r="I19" s="14"/>
      <c r="J19" s="18" t="s">
        <v>19</v>
      </c>
      <c r="K19" s="4"/>
      <c r="L19" s="6"/>
      <c r="M19" s="16" t="s">
        <v>26</v>
      </c>
      <c r="N19" s="4"/>
      <c r="O19" s="6"/>
      <c r="P19" s="16" t="s">
        <v>31</v>
      </c>
      <c r="R19" t="b">
        <v>0</v>
      </c>
      <c r="S19">
        <f>IF(R19=TRUE,2,0)</f>
        <v>0</v>
      </c>
    </row>
    <row r="20" spans="2:19" ht="48" customHeight="1">
      <c r="B20" s="35"/>
      <c r="C20" s="13"/>
      <c r="D20" s="16" t="s">
        <v>10</v>
      </c>
      <c r="E20" s="4"/>
      <c r="F20" s="6"/>
      <c r="G20" s="16" t="s">
        <v>16</v>
      </c>
      <c r="H20" s="4"/>
      <c r="I20" s="14"/>
      <c r="J20" s="17" t="s">
        <v>20</v>
      </c>
      <c r="K20" s="4"/>
      <c r="L20" s="6"/>
      <c r="M20" s="16" t="s">
        <v>27</v>
      </c>
      <c r="N20" s="4"/>
      <c r="O20" s="6"/>
      <c r="P20" s="16" t="s">
        <v>32</v>
      </c>
      <c r="R20" t="b">
        <v>0</v>
      </c>
      <c r="S20">
        <f>IF(R20=TRUE,2.5,0)</f>
        <v>0</v>
      </c>
    </row>
    <row r="21" spans="2:19" ht="41.65" customHeight="1">
      <c r="B21" s="35"/>
      <c r="C21" s="13"/>
      <c r="D21" s="16" t="s">
        <v>11</v>
      </c>
      <c r="E21" s="4"/>
      <c r="F21" s="6"/>
      <c r="G21" s="6"/>
      <c r="H21" s="4"/>
      <c r="I21" s="14"/>
      <c r="J21" s="17" t="s">
        <v>21</v>
      </c>
      <c r="K21" s="4"/>
      <c r="L21" s="6"/>
      <c r="M21" s="16" t="s">
        <v>28</v>
      </c>
      <c r="N21" s="4"/>
      <c r="O21" s="6"/>
      <c r="P21" s="16" t="s">
        <v>33</v>
      </c>
      <c r="R21" t="b">
        <v>0</v>
      </c>
      <c r="S21">
        <f>IF(R21=TRUE,3,0)</f>
        <v>0</v>
      </c>
    </row>
    <row r="22" spans="2:19" ht="52">
      <c r="B22" s="35"/>
      <c r="C22" s="13"/>
      <c r="D22" s="16" t="s">
        <v>12</v>
      </c>
      <c r="E22" s="4"/>
      <c r="F22" s="6"/>
      <c r="G22" s="6"/>
      <c r="H22" s="4"/>
      <c r="I22" s="14"/>
      <c r="J22" s="17" t="s">
        <v>22</v>
      </c>
      <c r="K22" s="4"/>
      <c r="L22" s="6"/>
      <c r="M22" s="6"/>
      <c r="N22" s="4"/>
      <c r="O22" s="6"/>
      <c r="P22" s="6"/>
      <c r="R22" t="b">
        <v>0</v>
      </c>
      <c r="S22">
        <f>IF(R22=TRUE,3.5,0)</f>
        <v>0</v>
      </c>
    </row>
    <row r="23" spans="2:19" ht="42.65" customHeight="1">
      <c r="B23" s="35"/>
      <c r="C23" s="13"/>
      <c r="D23" s="7"/>
      <c r="E23" s="1"/>
      <c r="F23" s="7"/>
      <c r="G23" s="8"/>
      <c r="H23" s="9"/>
      <c r="I23" s="14"/>
      <c r="J23" s="17" t="s">
        <v>23</v>
      </c>
      <c r="K23" s="9"/>
      <c r="L23" s="8"/>
      <c r="M23" s="6"/>
      <c r="N23" s="9"/>
      <c r="O23" s="8"/>
      <c r="P23" s="8"/>
      <c r="Q23" s="5"/>
      <c r="R23" s="5" t="b">
        <v>0</v>
      </c>
      <c r="S23">
        <f>IF(R23=TRUE,4,0)</f>
        <v>0</v>
      </c>
    </row>
    <row r="24" spans="2:19">
      <c r="R24" t="b">
        <v>0</v>
      </c>
      <c r="S24">
        <f>IF(R24=TRUE,4.5,0)</f>
        <v>0</v>
      </c>
    </row>
    <row r="25" spans="2:19">
      <c r="R25" t="b">
        <v>0</v>
      </c>
      <c r="S25">
        <f>IF(R25=TRUE,5,0)</f>
        <v>0</v>
      </c>
    </row>
    <row r="26" spans="2:19" ht="31">
      <c r="G26" s="29" t="s">
        <v>125</v>
      </c>
      <c r="J26" s="36"/>
      <c r="K26" s="36"/>
      <c r="L26" s="36"/>
      <c r="M26" s="36"/>
      <c r="N26" s="36"/>
      <c r="O26" s="36"/>
      <c r="P26" s="36"/>
      <c r="R26" t="s">
        <v>123</v>
      </c>
      <c r="S26">
        <f>SUM(S17:S25)</f>
        <v>0</v>
      </c>
    </row>
  </sheetData>
  <mergeCells count="2">
    <mergeCell ref="B17:B23"/>
    <mergeCell ref="J26:P26"/>
  </mergeCells>
  <pageMargins left="0.70866141732283472" right="0.70866141732283472" top="0.74803149606299213" bottom="0.74803149606299213" header="0.31496062992125984" footer="0.31496062992125984"/>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171450</xdr:colOff>
                    <xdr:row>16</xdr:row>
                    <xdr:rowOff>260350</xdr:rowOff>
                  </from>
                  <to>
                    <xdr:col>3</xdr:col>
                    <xdr:colOff>19050</xdr:colOff>
                    <xdr:row>16</xdr:row>
                    <xdr:rowOff>488950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2</xdr:col>
                    <xdr:colOff>190500</xdr:colOff>
                    <xdr:row>17</xdr:row>
                    <xdr:rowOff>184150</xdr:rowOff>
                  </from>
                  <to>
                    <xdr:col>3</xdr:col>
                    <xdr:colOff>31750</xdr:colOff>
                    <xdr:row>17</xdr:row>
                    <xdr:rowOff>412750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2</xdr:col>
                    <xdr:colOff>190500</xdr:colOff>
                    <xdr:row>18</xdr:row>
                    <xdr:rowOff>184150</xdr:rowOff>
                  </from>
                  <to>
                    <xdr:col>3</xdr:col>
                    <xdr:colOff>31750</xdr:colOff>
                    <xdr:row>18</xdr:row>
                    <xdr:rowOff>412750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2</xdr:col>
                    <xdr:colOff>190500</xdr:colOff>
                    <xdr:row>19</xdr:row>
                    <xdr:rowOff>184150</xdr:rowOff>
                  </from>
                  <to>
                    <xdr:col>3</xdr:col>
                    <xdr:colOff>31750</xdr:colOff>
                    <xdr:row>19</xdr:row>
                    <xdr:rowOff>412750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2</xdr:col>
                    <xdr:colOff>190500</xdr:colOff>
                    <xdr:row>20</xdr:row>
                    <xdr:rowOff>184150</xdr:rowOff>
                  </from>
                  <to>
                    <xdr:col>3</xdr:col>
                    <xdr:colOff>31750</xdr:colOff>
                    <xdr:row>20</xdr:row>
                    <xdr:rowOff>412750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190500</xdr:colOff>
                    <xdr:row>21</xdr:row>
                    <xdr:rowOff>184150</xdr:rowOff>
                  </from>
                  <to>
                    <xdr:col>3</xdr:col>
                    <xdr:colOff>31750</xdr:colOff>
                    <xdr:row>21</xdr:row>
                    <xdr:rowOff>412750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5</xdr:col>
                    <xdr:colOff>38100</xdr:colOff>
                    <xdr:row>16</xdr:row>
                    <xdr:rowOff>266700</xdr:rowOff>
                  </from>
                  <to>
                    <xdr:col>6</xdr:col>
                    <xdr:colOff>0</xdr:colOff>
                    <xdr:row>16</xdr:row>
                    <xdr:rowOff>488950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5</xdr:col>
                    <xdr:colOff>57150</xdr:colOff>
                    <xdr:row>17</xdr:row>
                    <xdr:rowOff>209550</xdr:rowOff>
                  </from>
                  <to>
                    <xdr:col>6</xdr:col>
                    <xdr:colOff>19050</xdr:colOff>
                    <xdr:row>17</xdr:row>
                    <xdr:rowOff>438150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18</xdr:row>
                    <xdr:rowOff>209550</xdr:rowOff>
                  </from>
                  <to>
                    <xdr:col>6</xdr:col>
                    <xdr:colOff>19050</xdr:colOff>
                    <xdr:row>18</xdr:row>
                    <xdr:rowOff>438150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5</xdr:col>
                    <xdr:colOff>57150</xdr:colOff>
                    <xdr:row>19</xdr:row>
                    <xdr:rowOff>209550</xdr:rowOff>
                  </from>
                  <to>
                    <xdr:col>6</xdr:col>
                    <xdr:colOff>19050</xdr:colOff>
                    <xdr:row>19</xdr:row>
                    <xdr:rowOff>438150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8</xdr:col>
                    <xdr:colOff>0</xdr:colOff>
                    <xdr:row>16</xdr:row>
                    <xdr:rowOff>247650</xdr:rowOff>
                  </from>
                  <to>
                    <xdr:col>9</xdr:col>
                    <xdr:colOff>19050</xdr:colOff>
                    <xdr:row>16</xdr:row>
                    <xdr:rowOff>457200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8</xdr:col>
                    <xdr:colOff>19050</xdr:colOff>
                    <xdr:row>17</xdr:row>
                    <xdr:rowOff>133350</xdr:rowOff>
                  </from>
                  <to>
                    <xdr:col>9</xdr:col>
                    <xdr:colOff>19050</xdr:colOff>
                    <xdr:row>17</xdr:row>
                    <xdr:rowOff>342900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8</xdr:col>
                    <xdr:colOff>19050</xdr:colOff>
                    <xdr:row>18</xdr:row>
                    <xdr:rowOff>184150</xdr:rowOff>
                  </from>
                  <to>
                    <xdr:col>9</xdr:col>
                    <xdr:colOff>31750</xdr:colOff>
                    <xdr:row>18</xdr:row>
                    <xdr:rowOff>400050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8</xdr:col>
                    <xdr:colOff>19050</xdr:colOff>
                    <xdr:row>19</xdr:row>
                    <xdr:rowOff>260350</xdr:rowOff>
                  </from>
                  <to>
                    <xdr:col>9</xdr:col>
                    <xdr:colOff>31750</xdr:colOff>
                    <xdr:row>19</xdr:row>
                    <xdr:rowOff>476250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8</xdr:col>
                    <xdr:colOff>19050</xdr:colOff>
                    <xdr:row>20</xdr:row>
                    <xdr:rowOff>260350</xdr:rowOff>
                  </from>
                  <to>
                    <xdr:col>9</xdr:col>
                    <xdr:colOff>31750</xdr:colOff>
                    <xdr:row>20</xdr:row>
                    <xdr:rowOff>476250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8</xdr:col>
                    <xdr:colOff>19050</xdr:colOff>
                    <xdr:row>19</xdr:row>
                    <xdr:rowOff>260350</xdr:rowOff>
                  </from>
                  <to>
                    <xdr:col>9</xdr:col>
                    <xdr:colOff>31750</xdr:colOff>
                    <xdr:row>19</xdr:row>
                    <xdr:rowOff>476250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8</xdr:col>
                    <xdr:colOff>19050</xdr:colOff>
                    <xdr:row>20</xdr:row>
                    <xdr:rowOff>260350</xdr:rowOff>
                  </from>
                  <to>
                    <xdr:col>9</xdr:col>
                    <xdr:colOff>31750</xdr:colOff>
                    <xdr:row>20</xdr:row>
                    <xdr:rowOff>476250</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8</xdr:col>
                    <xdr:colOff>31750</xdr:colOff>
                    <xdr:row>21</xdr:row>
                    <xdr:rowOff>400050</xdr:rowOff>
                  </from>
                  <to>
                    <xdr:col>9</xdr:col>
                    <xdr:colOff>38100</xdr:colOff>
                    <xdr:row>21</xdr:row>
                    <xdr:rowOff>609600</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8</xdr:col>
                    <xdr:colOff>19050</xdr:colOff>
                    <xdr:row>22</xdr:row>
                    <xdr:rowOff>171450</xdr:rowOff>
                  </from>
                  <to>
                    <xdr:col>9</xdr:col>
                    <xdr:colOff>31750</xdr:colOff>
                    <xdr:row>22</xdr:row>
                    <xdr:rowOff>400050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11</xdr:col>
                    <xdr:colOff>69850</xdr:colOff>
                    <xdr:row>16</xdr:row>
                    <xdr:rowOff>209550</xdr:rowOff>
                  </from>
                  <to>
                    <xdr:col>11</xdr:col>
                    <xdr:colOff>266700</xdr:colOff>
                    <xdr:row>16</xdr:row>
                    <xdr:rowOff>438150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11</xdr:col>
                    <xdr:colOff>69850</xdr:colOff>
                    <xdr:row>17</xdr:row>
                    <xdr:rowOff>209550</xdr:rowOff>
                  </from>
                  <to>
                    <xdr:col>11</xdr:col>
                    <xdr:colOff>266700</xdr:colOff>
                    <xdr:row>17</xdr:row>
                    <xdr:rowOff>438150</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11</xdr:col>
                    <xdr:colOff>69850</xdr:colOff>
                    <xdr:row>18</xdr:row>
                    <xdr:rowOff>209550</xdr:rowOff>
                  </from>
                  <to>
                    <xdr:col>11</xdr:col>
                    <xdr:colOff>266700</xdr:colOff>
                    <xdr:row>18</xdr:row>
                    <xdr:rowOff>438150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11</xdr:col>
                    <xdr:colOff>69850</xdr:colOff>
                    <xdr:row>19</xdr:row>
                    <xdr:rowOff>209550</xdr:rowOff>
                  </from>
                  <to>
                    <xdr:col>11</xdr:col>
                    <xdr:colOff>266700</xdr:colOff>
                    <xdr:row>19</xdr:row>
                    <xdr:rowOff>438150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11</xdr:col>
                    <xdr:colOff>69850</xdr:colOff>
                    <xdr:row>20</xdr:row>
                    <xdr:rowOff>146050</xdr:rowOff>
                  </from>
                  <to>
                    <xdr:col>11</xdr:col>
                    <xdr:colOff>266700</xdr:colOff>
                    <xdr:row>20</xdr:row>
                    <xdr:rowOff>361950</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14</xdr:col>
                    <xdr:colOff>31750</xdr:colOff>
                    <xdr:row>16</xdr:row>
                    <xdr:rowOff>260350</xdr:rowOff>
                  </from>
                  <to>
                    <xdr:col>15</xdr:col>
                    <xdr:colOff>0</xdr:colOff>
                    <xdr:row>16</xdr:row>
                    <xdr:rowOff>488950</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14</xdr:col>
                    <xdr:colOff>31750</xdr:colOff>
                    <xdr:row>17</xdr:row>
                    <xdr:rowOff>260350</xdr:rowOff>
                  </from>
                  <to>
                    <xdr:col>15</xdr:col>
                    <xdr:colOff>0</xdr:colOff>
                    <xdr:row>17</xdr:row>
                    <xdr:rowOff>488950</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14</xdr:col>
                    <xdr:colOff>31750</xdr:colOff>
                    <xdr:row>18</xdr:row>
                    <xdr:rowOff>190500</xdr:rowOff>
                  </from>
                  <to>
                    <xdr:col>15</xdr:col>
                    <xdr:colOff>0</xdr:colOff>
                    <xdr:row>18</xdr:row>
                    <xdr:rowOff>412750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14</xdr:col>
                    <xdr:colOff>31750</xdr:colOff>
                    <xdr:row>19</xdr:row>
                    <xdr:rowOff>260350</xdr:rowOff>
                  </from>
                  <to>
                    <xdr:col>15</xdr:col>
                    <xdr:colOff>0</xdr:colOff>
                    <xdr:row>19</xdr:row>
                    <xdr:rowOff>488950</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14</xdr:col>
                    <xdr:colOff>57150</xdr:colOff>
                    <xdr:row>20</xdr:row>
                    <xdr:rowOff>133350</xdr:rowOff>
                  </from>
                  <to>
                    <xdr:col>15</xdr:col>
                    <xdr:colOff>19050</xdr:colOff>
                    <xdr:row>20</xdr:row>
                    <xdr:rowOff>342900</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9</xdr:col>
                    <xdr:colOff>95250</xdr:colOff>
                    <xdr:row>25</xdr:row>
                    <xdr:rowOff>165100</xdr:rowOff>
                  </from>
                  <to>
                    <xdr:col>9</xdr:col>
                    <xdr:colOff>285750</xdr:colOff>
                    <xdr:row>25</xdr:row>
                    <xdr:rowOff>381000</xdr:rowOff>
                  </to>
                </anchor>
              </controlPr>
            </control>
          </mc:Choice>
        </mc:AlternateContent>
        <mc:AlternateContent xmlns:mc="http://schemas.openxmlformats.org/markup-compatibility/2006">
          <mc:Choice Requires="x14">
            <control shapeId="1069" r:id="rId34" name="Check Box 45">
              <controlPr defaultSize="0" autoFill="0" autoLine="0" autoPict="0">
                <anchor moveWithCells="1">
                  <from>
                    <xdr:col>9</xdr:col>
                    <xdr:colOff>565150</xdr:colOff>
                    <xdr:row>25</xdr:row>
                    <xdr:rowOff>165100</xdr:rowOff>
                  </from>
                  <to>
                    <xdr:col>9</xdr:col>
                    <xdr:colOff>762000</xdr:colOff>
                    <xdr:row>25</xdr:row>
                    <xdr:rowOff>381000</xdr:rowOff>
                  </to>
                </anchor>
              </controlPr>
            </control>
          </mc:Choice>
        </mc:AlternateContent>
        <mc:AlternateContent xmlns:mc="http://schemas.openxmlformats.org/markup-compatibility/2006">
          <mc:Choice Requires="x14">
            <control shapeId="1070" r:id="rId35" name="Check Box 46">
              <controlPr defaultSize="0" autoFill="0" autoLine="0" autoPict="0">
                <anchor moveWithCells="1">
                  <from>
                    <xdr:col>9</xdr:col>
                    <xdr:colOff>1041400</xdr:colOff>
                    <xdr:row>25</xdr:row>
                    <xdr:rowOff>165100</xdr:rowOff>
                  </from>
                  <to>
                    <xdr:col>9</xdr:col>
                    <xdr:colOff>1238250</xdr:colOff>
                    <xdr:row>25</xdr:row>
                    <xdr:rowOff>381000</xdr:rowOff>
                  </to>
                </anchor>
              </controlPr>
            </control>
          </mc:Choice>
        </mc:AlternateContent>
        <mc:AlternateContent xmlns:mc="http://schemas.openxmlformats.org/markup-compatibility/2006">
          <mc:Choice Requires="x14">
            <control shapeId="1071" r:id="rId36" name="Check Box 47">
              <controlPr defaultSize="0" autoFill="0" autoLine="0" autoPict="0">
                <anchor moveWithCells="1">
                  <from>
                    <xdr:col>9</xdr:col>
                    <xdr:colOff>1504950</xdr:colOff>
                    <xdr:row>25</xdr:row>
                    <xdr:rowOff>165100</xdr:rowOff>
                  </from>
                  <to>
                    <xdr:col>9</xdr:col>
                    <xdr:colOff>1714500</xdr:colOff>
                    <xdr:row>25</xdr:row>
                    <xdr:rowOff>381000</xdr:rowOff>
                  </to>
                </anchor>
              </controlPr>
            </control>
          </mc:Choice>
        </mc:AlternateContent>
        <mc:AlternateContent xmlns:mc="http://schemas.openxmlformats.org/markup-compatibility/2006">
          <mc:Choice Requires="x14">
            <control shapeId="1072" r:id="rId37" name="Check Box 48">
              <controlPr defaultSize="0" autoFill="0" autoLine="0" autoPict="0">
                <anchor moveWithCells="1">
                  <from>
                    <xdr:col>9</xdr:col>
                    <xdr:colOff>1993900</xdr:colOff>
                    <xdr:row>25</xdr:row>
                    <xdr:rowOff>165100</xdr:rowOff>
                  </from>
                  <to>
                    <xdr:col>11</xdr:col>
                    <xdr:colOff>76200</xdr:colOff>
                    <xdr:row>25</xdr:row>
                    <xdr:rowOff>381000</xdr:rowOff>
                  </to>
                </anchor>
              </controlPr>
            </control>
          </mc:Choice>
        </mc:AlternateContent>
        <mc:AlternateContent xmlns:mc="http://schemas.openxmlformats.org/markup-compatibility/2006">
          <mc:Choice Requires="x14">
            <control shapeId="1073" r:id="rId38" name="Check Box 49">
              <controlPr defaultSize="0" autoFill="0" autoLine="0" autoPict="0">
                <anchor moveWithCells="1">
                  <from>
                    <xdr:col>12</xdr:col>
                    <xdr:colOff>76200</xdr:colOff>
                    <xdr:row>25</xdr:row>
                    <xdr:rowOff>165100</xdr:rowOff>
                  </from>
                  <to>
                    <xdr:col>12</xdr:col>
                    <xdr:colOff>247650</xdr:colOff>
                    <xdr:row>25</xdr:row>
                    <xdr:rowOff>381000</xdr:rowOff>
                  </to>
                </anchor>
              </controlPr>
            </control>
          </mc:Choice>
        </mc:AlternateContent>
        <mc:AlternateContent xmlns:mc="http://schemas.openxmlformats.org/markup-compatibility/2006">
          <mc:Choice Requires="x14">
            <control shapeId="1074" r:id="rId39" name="Check Box 50">
              <controlPr defaultSize="0" autoFill="0" autoLine="0" autoPict="0">
                <anchor moveWithCells="1">
                  <from>
                    <xdr:col>12</xdr:col>
                    <xdr:colOff>514350</xdr:colOff>
                    <xdr:row>25</xdr:row>
                    <xdr:rowOff>165100</xdr:rowOff>
                  </from>
                  <to>
                    <xdr:col>12</xdr:col>
                    <xdr:colOff>723900</xdr:colOff>
                    <xdr:row>25</xdr:row>
                    <xdr:rowOff>381000</xdr:rowOff>
                  </to>
                </anchor>
              </controlPr>
            </control>
          </mc:Choice>
        </mc:AlternateContent>
        <mc:AlternateContent xmlns:mc="http://schemas.openxmlformats.org/markup-compatibility/2006">
          <mc:Choice Requires="x14">
            <control shapeId="1075" r:id="rId40" name="Check Box 51">
              <controlPr defaultSize="0" autoFill="0" autoLine="0" autoPict="0">
                <anchor moveWithCells="1">
                  <from>
                    <xdr:col>12</xdr:col>
                    <xdr:colOff>990600</xdr:colOff>
                    <xdr:row>25</xdr:row>
                    <xdr:rowOff>165100</xdr:rowOff>
                  </from>
                  <to>
                    <xdr:col>12</xdr:col>
                    <xdr:colOff>1200150</xdr:colOff>
                    <xdr:row>25</xdr:row>
                    <xdr:rowOff>381000</xdr:rowOff>
                  </to>
                </anchor>
              </controlPr>
            </control>
          </mc:Choice>
        </mc:AlternateContent>
        <mc:AlternateContent xmlns:mc="http://schemas.openxmlformats.org/markup-compatibility/2006">
          <mc:Choice Requires="x14">
            <control shapeId="1076" r:id="rId41" name="Check Box 52">
              <controlPr defaultSize="0" autoFill="0" autoLine="0" autoPict="0">
                <anchor moveWithCells="1">
                  <from>
                    <xdr:col>12</xdr:col>
                    <xdr:colOff>1466850</xdr:colOff>
                    <xdr:row>25</xdr:row>
                    <xdr:rowOff>171450</xdr:rowOff>
                  </from>
                  <to>
                    <xdr:col>12</xdr:col>
                    <xdr:colOff>1784350</xdr:colOff>
                    <xdr:row>25</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7:S27"/>
  <sheetViews>
    <sheetView showGridLines="0" topLeftCell="A16" workbookViewId="0">
      <selection activeCell="B2" sqref="B2"/>
    </sheetView>
  </sheetViews>
  <sheetFormatPr defaultRowHeight="14.5"/>
  <cols>
    <col min="1" max="1" width="4.26953125" customWidth="1"/>
    <col min="2" max="2" width="5.54296875" customWidth="1"/>
    <col min="3" max="3" width="4" customWidth="1"/>
    <col min="4" max="4" width="21.54296875" customWidth="1"/>
    <col min="5" max="5" width="0.453125" customWidth="1"/>
    <col min="6" max="6" width="2.7265625" customWidth="1"/>
    <col min="7" max="7" width="30.54296875" customWidth="1"/>
    <col min="8" max="8" width="0.453125" customWidth="1"/>
    <col min="9" max="9" width="3.7265625" customWidth="1"/>
    <col min="10" max="10" width="26.7265625" customWidth="1"/>
    <col min="11" max="11" width="0.453125" customWidth="1"/>
    <col min="12" max="12" width="3.7265625" customWidth="1"/>
    <col min="13" max="13" width="30.7265625" customWidth="1"/>
    <col min="14" max="14" width="0.453125" customWidth="1"/>
    <col min="15" max="15" width="3" customWidth="1"/>
    <col min="16" max="16" width="30.7265625" customWidth="1"/>
    <col min="18" max="19" width="8.7265625" hidden="1" customWidth="1"/>
  </cols>
  <sheetData>
    <row r="7" spans="3:16" ht="12" customHeight="1"/>
    <row r="8" spans="3:16" hidden="1"/>
    <row r="9" spans="3:16" hidden="1"/>
    <row r="10" spans="3:16" hidden="1"/>
    <row r="11" spans="3:16" hidden="1"/>
    <row r="12" spans="3:16" hidden="1"/>
    <row r="13" spans="3:16" hidden="1"/>
    <row r="14" spans="3:16" hidden="1"/>
    <row r="15" spans="3:16" hidden="1"/>
    <row r="16" spans="3:16" ht="29">
      <c r="C16" s="15"/>
      <c r="D16" s="2" t="s">
        <v>1</v>
      </c>
      <c r="E16" s="3"/>
      <c r="F16" s="2"/>
      <c r="G16" s="2" t="s">
        <v>115</v>
      </c>
      <c r="H16" s="3"/>
      <c r="I16" s="2"/>
      <c r="J16" s="2" t="s">
        <v>3</v>
      </c>
      <c r="K16" s="3"/>
      <c r="L16" s="2"/>
      <c r="M16" s="2" t="s">
        <v>4</v>
      </c>
      <c r="N16" s="3"/>
      <c r="O16" s="2"/>
      <c r="P16" s="2" t="s">
        <v>5</v>
      </c>
    </row>
    <row r="17" spans="2:19" ht="3" customHeight="1"/>
    <row r="18" spans="2:19" ht="49.15" customHeight="1">
      <c r="B18" s="35" t="s">
        <v>117</v>
      </c>
      <c r="C18" s="12"/>
      <c r="D18" s="16" t="s">
        <v>34</v>
      </c>
      <c r="E18" s="4"/>
      <c r="F18" s="6"/>
      <c r="G18" s="16" t="s">
        <v>39</v>
      </c>
      <c r="H18" s="4"/>
      <c r="I18" s="6"/>
      <c r="J18" s="16" t="s">
        <v>45</v>
      </c>
      <c r="K18" s="4"/>
      <c r="L18" s="6"/>
      <c r="M18" s="16" t="s">
        <v>50</v>
      </c>
      <c r="N18" s="4"/>
      <c r="O18" s="6"/>
      <c r="P18" s="16" t="s">
        <v>54</v>
      </c>
      <c r="R18" t="b">
        <v>0</v>
      </c>
      <c r="S18">
        <f>IF(R18=TRUE,1,0)</f>
        <v>0</v>
      </c>
    </row>
    <row r="19" spans="2:19" ht="52">
      <c r="B19" s="35"/>
      <c r="C19" s="12"/>
      <c r="D19" s="16" t="s">
        <v>35</v>
      </c>
      <c r="E19" s="4"/>
      <c r="F19" s="6"/>
      <c r="G19" s="16" t="s">
        <v>40</v>
      </c>
      <c r="H19" s="4"/>
      <c r="I19" s="6"/>
      <c r="J19" s="16" t="s">
        <v>46</v>
      </c>
      <c r="K19" s="4"/>
      <c r="L19" s="6"/>
      <c r="M19" s="16" t="s">
        <v>51</v>
      </c>
      <c r="N19" s="4"/>
      <c r="O19" s="6"/>
      <c r="P19" s="16" t="s">
        <v>55</v>
      </c>
      <c r="R19" t="b">
        <v>0</v>
      </c>
      <c r="S19">
        <f>IF(R19=TRUE,1.5,0)</f>
        <v>0</v>
      </c>
    </row>
    <row r="20" spans="2:19" ht="39">
      <c r="B20" s="35"/>
      <c r="C20" s="12"/>
      <c r="D20" s="16" t="s">
        <v>36</v>
      </c>
      <c r="E20" s="4"/>
      <c r="F20" s="6"/>
      <c r="G20" s="16" t="s">
        <v>41</v>
      </c>
      <c r="H20" s="4"/>
      <c r="I20" s="6"/>
      <c r="J20" s="16" t="s">
        <v>47</v>
      </c>
      <c r="K20" s="4"/>
      <c r="L20" s="6"/>
      <c r="M20" s="16" t="s">
        <v>52</v>
      </c>
      <c r="N20" s="4"/>
      <c r="O20" s="6"/>
      <c r="P20" s="16" t="s">
        <v>56</v>
      </c>
      <c r="R20" t="b">
        <v>0</v>
      </c>
      <c r="S20">
        <f>IF(R20=TRUE,2,0)</f>
        <v>0</v>
      </c>
    </row>
    <row r="21" spans="2:19" ht="52">
      <c r="B21" s="35"/>
      <c r="C21" s="12"/>
      <c r="D21" s="19" t="s">
        <v>37</v>
      </c>
      <c r="E21" s="4"/>
      <c r="F21" s="6"/>
      <c r="G21" s="16" t="s">
        <v>42</v>
      </c>
      <c r="H21" s="4"/>
      <c r="I21" s="6"/>
      <c r="J21" s="16" t="s">
        <v>48</v>
      </c>
      <c r="K21" s="4"/>
      <c r="L21" s="6"/>
      <c r="M21" s="16" t="s">
        <v>53</v>
      </c>
      <c r="N21" s="4"/>
      <c r="O21" s="6"/>
      <c r="P21" s="16" t="s">
        <v>57</v>
      </c>
      <c r="R21" t="b">
        <v>0</v>
      </c>
      <c r="S21">
        <f>IF(R21=TRUE,2.5,0)</f>
        <v>0</v>
      </c>
    </row>
    <row r="22" spans="2:19" ht="39">
      <c r="B22" s="35"/>
      <c r="C22" s="12"/>
      <c r="D22" s="16" t="s">
        <v>38</v>
      </c>
      <c r="E22" s="4"/>
      <c r="F22" s="6"/>
      <c r="G22" s="16" t="s">
        <v>43</v>
      </c>
      <c r="H22" s="4"/>
      <c r="I22" s="6"/>
      <c r="J22" s="16" t="s">
        <v>49</v>
      </c>
      <c r="K22" s="4"/>
      <c r="L22" s="6"/>
      <c r="M22" s="6"/>
      <c r="N22" s="4"/>
      <c r="O22" s="6"/>
      <c r="P22" s="6"/>
      <c r="R22" t="b">
        <v>0</v>
      </c>
      <c r="S22">
        <f>IF(R22=TRUE,3,0)</f>
        <v>0</v>
      </c>
    </row>
    <row r="23" spans="2:19" ht="26">
      <c r="B23" s="35"/>
      <c r="C23" s="12"/>
      <c r="D23" s="6"/>
      <c r="E23" s="4"/>
      <c r="F23" s="6"/>
      <c r="G23" s="16" t="s">
        <v>44</v>
      </c>
      <c r="H23" s="4"/>
      <c r="I23" s="6"/>
      <c r="J23" s="6"/>
      <c r="K23" s="4"/>
      <c r="L23" s="6"/>
      <c r="M23" s="6"/>
      <c r="N23" s="4"/>
      <c r="O23" s="6"/>
      <c r="P23" s="6"/>
      <c r="R23" t="b">
        <v>0</v>
      </c>
      <c r="S23">
        <f>IF(R23=TRUE,3.5,0)</f>
        <v>0</v>
      </c>
    </row>
    <row r="24" spans="2:19">
      <c r="R24" t="b">
        <v>0</v>
      </c>
      <c r="S24">
        <f>IF(R24=TRUE,4,0)</f>
        <v>0</v>
      </c>
    </row>
    <row r="25" spans="2:19">
      <c r="R25" t="b">
        <v>0</v>
      </c>
      <c r="S25">
        <f>IF(R25=TRUE,4.5,0)</f>
        <v>0</v>
      </c>
    </row>
    <row r="26" spans="2:19" ht="31">
      <c r="G26" s="29" t="s">
        <v>125</v>
      </c>
      <c r="J26" s="36"/>
      <c r="K26" s="36"/>
      <c r="L26" s="36"/>
      <c r="M26" s="36"/>
      <c r="N26" s="36"/>
      <c r="O26" s="36"/>
      <c r="P26" s="36"/>
      <c r="R26" t="b">
        <v>0</v>
      </c>
      <c r="S26">
        <f>IF(R26=TRUE,5,0)</f>
        <v>0</v>
      </c>
    </row>
    <row r="27" spans="2:19">
      <c r="R27" t="s">
        <v>123</v>
      </c>
      <c r="S27">
        <f>SUM(S18:S26)</f>
        <v>0</v>
      </c>
    </row>
  </sheetData>
  <mergeCells count="2">
    <mergeCell ref="B18:B23"/>
    <mergeCell ref="J26:P26"/>
  </mergeCells>
  <pageMargins left="0.7" right="0.7" top="0.75" bottom="0.75" header="0.3" footer="0.3"/>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133350</xdr:colOff>
                    <xdr:row>17</xdr:row>
                    <xdr:rowOff>95250</xdr:rowOff>
                  </from>
                  <to>
                    <xdr:col>3</xdr:col>
                    <xdr:colOff>57150</xdr:colOff>
                    <xdr:row>17</xdr:row>
                    <xdr:rowOff>323850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133350</xdr:colOff>
                    <xdr:row>18</xdr:row>
                    <xdr:rowOff>95250</xdr:rowOff>
                  </from>
                  <to>
                    <xdr:col>3</xdr:col>
                    <xdr:colOff>57150</xdr:colOff>
                    <xdr:row>18</xdr:row>
                    <xdr:rowOff>323850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107950</xdr:colOff>
                    <xdr:row>19</xdr:row>
                    <xdr:rowOff>152400</xdr:rowOff>
                  </from>
                  <to>
                    <xdr:col>3</xdr:col>
                    <xdr:colOff>31750</xdr:colOff>
                    <xdr:row>19</xdr:row>
                    <xdr:rowOff>374650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133350</xdr:colOff>
                    <xdr:row>20</xdr:row>
                    <xdr:rowOff>38100</xdr:rowOff>
                  </from>
                  <to>
                    <xdr:col>3</xdr:col>
                    <xdr:colOff>57150</xdr:colOff>
                    <xdr:row>20</xdr:row>
                    <xdr:rowOff>260350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133350</xdr:colOff>
                    <xdr:row>21</xdr:row>
                    <xdr:rowOff>95250</xdr:rowOff>
                  </from>
                  <to>
                    <xdr:col>3</xdr:col>
                    <xdr:colOff>57150</xdr:colOff>
                    <xdr:row>21</xdr:row>
                    <xdr:rowOff>323850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31750</xdr:colOff>
                    <xdr:row>17</xdr:row>
                    <xdr:rowOff>133350</xdr:rowOff>
                  </from>
                  <to>
                    <xdr:col>6</xdr:col>
                    <xdr:colOff>38100</xdr:colOff>
                    <xdr:row>17</xdr:row>
                    <xdr:rowOff>361950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31750</xdr:colOff>
                    <xdr:row>18</xdr:row>
                    <xdr:rowOff>222250</xdr:rowOff>
                  </from>
                  <to>
                    <xdr:col>6</xdr:col>
                    <xdr:colOff>38100</xdr:colOff>
                    <xdr:row>18</xdr:row>
                    <xdr:rowOff>438150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31750</xdr:colOff>
                    <xdr:row>19</xdr:row>
                    <xdr:rowOff>222250</xdr:rowOff>
                  </from>
                  <to>
                    <xdr:col>6</xdr:col>
                    <xdr:colOff>38100</xdr:colOff>
                    <xdr:row>19</xdr:row>
                    <xdr:rowOff>450850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31750</xdr:colOff>
                    <xdr:row>20</xdr:row>
                    <xdr:rowOff>209550</xdr:rowOff>
                  </from>
                  <to>
                    <xdr:col>6</xdr:col>
                    <xdr:colOff>38100</xdr:colOff>
                    <xdr:row>20</xdr:row>
                    <xdr:rowOff>419100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31750</xdr:colOff>
                    <xdr:row>21</xdr:row>
                    <xdr:rowOff>133350</xdr:rowOff>
                  </from>
                  <to>
                    <xdr:col>6</xdr:col>
                    <xdr:colOff>38100</xdr:colOff>
                    <xdr:row>21</xdr:row>
                    <xdr:rowOff>361950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31750</xdr:colOff>
                    <xdr:row>22</xdr:row>
                    <xdr:rowOff>133350</xdr:rowOff>
                  </from>
                  <to>
                    <xdr:col>6</xdr:col>
                    <xdr:colOff>38100</xdr:colOff>
                    <xdr:row>23</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8</xdr:col>
                    <xdr:colOff>95250</xdr:colOff>
                    <xdr:row>17</xdr:row>
                    <xdr:rowOff>171450</xdr:rowOff>
                  </from>
                  <to>
                    <xdr:col>9</xdr:col>
                    <xdr:colOff>31750</xdr:colOff>
                    <xdr:row>17</xdr:row>
                    <xdr:rowOff>400050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8</xdr:col>
                    <xdr:colOff>95250</xdr:colOff>
                    <xdr:row>18</xdr:row>
                    <xdr:rowOff>171450</xdr:rowOff>
                  </from>
                  <to>
                    <xdr:col>9</xdr:col>
                    <xdr:colOff>31750</xdr:colOff>
                    <xdr:row>18</xdr:row>
                    <xdr:rowOff>400050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8</xdr:col>
                    <xdr:colOff>95250</xdr:colOff>
                    <xdr:row>19</xdr:row>
                    <xdr:rowOff>171450</xdr:rowOff>
                  </from>
                  <to>
                    <xdr:col>9</xdr:col>
                    <xdr:colOff>31750</xdr:colOff>
                    <xdr:row>19</xdr:row>
                    <xdr:rowOff>400050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8</xdr:col>
                    <xdr:colOff>95250</xdr:colOff>
                    <xdr:row>20</xdr:row>
                    <xdr:rowOff>171450</xdr:rowOff>
                  </from>
                  <to>
                    <xdr:col>9</xdr:col>
                    <xdr:colOff>31750</xdr:colOff>
                    <xdr:row>20</xdr:row>
                    <xdr:rowOff>400050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8</xdr:col>
                    <xdr:colOff>95250</xdr:colOff>
                    <xdr:row>21</xdr:row>
                    <xdr:rowOff>171450</xdr:rowOff>
                  </from>
                  <to>
                    <xdr:col>9</xdr:col>
                    <xdr:colOff>31750</xdr:colOff>
                    <xdr:row>21</xdr:row>
                    <xdr:rowOff>400050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11</xdr:col>
                    <xdr:colOff>95250</xdr:colOff>
                    <xdr:row>17</xdr:row>
                    <xdr:rowOff>152400</xdr:rowOff>
                  </from>
                  <to>
                    <xdr:col>12</xdr:col>
                    <xdr:colOff>19050</xdr:colOff>
                    <xdr:row>17</xdr:row>
                    <xdr:rowOff>374650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11</xdr:col>
                    <xdr:colOff>76200</xdr:colOff>
                    <xdr:row>18</xdr:row>
                    <xdr:rowOff>222250</xdr:rowOff>
                  </from>
                  <to>
                    <xdr:col>12</xdr:col>
                    <xdr:colOff>19050</xdr:colOff>
                    <xdr:row>18</xdr:row>
                    <xdr:rowOff>438150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11</xdr:col>
                    <xdr:colOff>95250</xdr:colOff>
                    <xdr:row>19</xdr:row>
                    <xdr:rowOff>152400</xdr:rowOff>
                  </from>
                  <to>
                    <xdr:col>12</xdr:col>
                    <xdr:colOff>19050</xdr:colOff>
                    <xdr:row>19</xdr:row>
                    <xdr:rowOff>374650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11</xdr:col>
                    <xdr:colOff>95250</xdr:colOff>
                    <xdr:row>20</xdr:row>
                    <xdr:rowOff>152400</xdr:rowOff>
                  </from>
                  <to>
                    <xdr:col>12</xdr:col>
                    <xdr:colOff>19050</xdr:colOff>
                    <xdr:row>20</xdr:row>
                    <xdr:rowOff>374650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14</xdr:col>
                    <xdr:colOff>31750</xdr:colOff>
                    <xdr:row>17</xdr:row>
                    <xdr:rowOff>107950</xdr:rowOff>
                  </from>
                  <to>
                    <xdr:col>15</xdr:col>
                    <xdr:colOff>31750</xdr:colOff>
                    <xdr:row>17</xdr:row>
                    <xdr:rowOff>323850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14</xdr:col>
                    <xdr:colOff>57150</xdr:colOff>
                    <xdr:row>18</xdr:row>
                    <xdr:rowOff>171450</xdr:rowOff>
                  </from>
                  <to>
                    <xdr:col>15</xdr:col>
                    <xdr:colOff>38100</xdr:colOff>
                    <xdr:row>18</xdr:row>
                    <xdr:rowOff>400050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14</xdr:col>
                    <xdr:colOff>31750</xdr:colOff>
                    <xdr:row>19</xdr:row>
                    <xdr:rowOff>247650</xdr:rowOff>
                  </from>
                  <to>
                    <xdr:col>15</xdr:col>
                    <xdr:colOff>31750</xdr:colOff>
                    <xdr:row>19</xdr:row>
                    <xdr:rowOff>476250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14</xdr:col>
                    <xdr:colOff>31750</xdr:colOff>
                    <xdr:row>20</xdr:row>
                    <xdr:rowOff>107950</xdr:rowOff>
                  </from>
                  <to>
                    <xdr:col>15</xdr:col>
                    <xdr:colOff>31750</xdr:colOff>
                    <xdr:row>20</xdr:row>
                    <xdr:rowOff>323850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9</xdr:col>
                    <xdr:colOff>241300</xdr:colOff>
                    <xdr:row>25</xdr:row>
                    <xdr:rowOff>95250</xdr:rowOff>
                  </from>
                  <to>
                    <xdr:col>9</xdr:col>
                    <xdr:colOff>438150</xdr:colOff>
                    <xdr:row>25</xdr:row>
                    <xdr:rowOff>323850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9</xdr:col>
                    <xdr:colOff>679450</xdr:colOff>
                    <xdr:row>25</xdr:row>
                    <xdr:rowOff>95250</xdr:rowOff>
                  </from>
                  <to>
                    <xdr:col>9</xdr:col>
                    <xdr:colOff>876300</xdr:colOff>
                    <xdr:row>25</xdr:row>
                    <xdr:rowOff>323850</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from>
                    <xdr:col>9</xdr:col>
                    <xdr:colOff>1104900</xdr:colOff>
                    <xdr:row>25</xdr:row>
                    <xdr:rowOff>95250</xdr:rowOff>
                  </from>
                  <to>
                    <xdr:col>9</xdr:col>
                    <xdr:colOff>1308100</xdr:colOff>
                    <xdr:row>25</xdr:row>
                    <xdr:rowOff>323850</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from>
                    <xdr:col>9</xdr:col>
                    <xdr:colOff>1543050</xdr:colOff>
                    <xdr:row>25</xdr:row>
                    <xdr:rowOff>95250</xdr:rowOff>
                  </from>
                  <to>
                    <xdr:col>9</xdr:col>
                    <xdr:colOff>1733550</xdr:colOff>
                    <xdr:row>25</xdr:row>
                    <xdr:rowOff>323850</xdr:rowOff>
                  </to>
                </anchor>
              </controlPr>
            </control>
          </mc:Choice>
        </mc:AlternateContent>
        <mc:AlternateContent xmlns:mc="http://schemas.openxmlformats.org/markup-compatibility/2006">
          <mc:Choice Requires="x14">
            <control shapeId="2078" r:id="rId32" name="Check Box 30">
              <controlPr defaultSize="0" autoFill="0" autoLine="0" autoPict="0">
                <anchor moveWithCells="1">
                  <from>
                    <xdr:col>11</xdr:col>
                    <xdr:colOff>107950</xdr:colOff>
                    <xdr:row>25</xdr:row>
                    <xdr:rowOff>95250</xdr:rowOff>
                  </from>
                  <to>
                    <xdr:col>12</xdr:col>
                    <xdr:colOff>38100</xdr:colOff>
                    <xdr:row>25</xdr:row>
                    <xdr:rowOff>323850</xdr:rowOff>
                  </to>
                </anchor>
              </controlPr>
            </control>
          </mc:Choice>
        </mc:AlternateContent>
        <mc:AlternateContent xmlns:mc="http://schemas.openxmlformats.org/markup-compatibility/2006">
          <mc:Choice Requires="x14">
            <control shapeId="2079" r:id="rId33" name="Check Box 31">
              <controlPr defaultSize="0" autoFill="0" autoLine="0" autoPict="0">
                <anchor moveWithCells="1">
                  <from>
                    <xdr:col>12</xdr:col>
                    <xdr:colOff>266700</xdr:colOff>
                    <xdr:row>25</xdr:row>
                    <xdr:rowOff>95250</xdr:rowOff>
                  </from>
                  <to>
                    <xdr:col>12</xdr:col>
                    <xdr:colOff>476250</xdr:colOff>
                    <xdr:row>25</xdr:row>
                    <xdr:rowOff>323850</xdr:rowOff>
                  </to>
                </anchor>
              </controlPr>
            </control>
          </mc:Choice>
        </mc:AlternateContent>
        <mc:AlternateContent xmlns:mc="http://schemas.openxmlformats.org/markup-compatibility/2006">
          <mc:Choice Requires="x14">
            <control shapeId="2080" r:id="rId34" name="Check Box 32">
              <controlPr defaultSize="0" autoFill="0" autoLine="0" autoPict="0">
                <anchor moveWithCells="1">
                  <from>
                    <xdr:col>12</xdr:col>
                    <xdr:colOff>704850</xdr:colOff>
                    <xdr:row>25</xdr:row>
                    <xdr:rowOff>95250</xdr:rowOff>
                  </from>
                  <to>
                    <xdr:col>12</xdr:col>
                    <xdr:colOff>971550</xdr:colOff>
                    <xdr:row>25</xdr:row>
                    <xdr:rowOff>323850</xdr:rowOff>
                  </to>
                </anchor>
              </controlPr>
            </control>
          </mc:Choice>
        </mc:AlternateContent>
        <mc:AlternateContent xmlns:mc="http://schemas.openxmlformats.org/markup-compatibility/2006">
          <mc:Choice Requires="x14">
            <control shapeId="2081" r:id="rId35" name="Check Box 33">
              <controlPr defaultSize="0" autoFill="0" autoLine="0" autoPict="0">
                <anchor moveWithCells="1">
                  <from>
                    <xdr:col>12</xdr:col>
                    <xdr:colOff>1200150</xdr:colOff>
                    <xdr:row>25</xdr:row>
                    <xdr:rowOff>95250</xdr:rowOff>
                  </from>
                  <to>
                    <xdr:col>12</xdr:col>
                    <xdr:colOff>1409700</xdr:colOff>
                    <xdr:row>25</xdr:row>
                    <xdr:rowOff>323850</xdr:rowOff>
                  </to>
                </anchor>
              </controlPr>
            </control>
          </mc:Choice>
        </mc:AlternateContent>
        <mc:AlternateContent xmlns:mc="http://schemas.openxmlformats.org/markup-compatibility/2006">
          <mc:Choice Requires="x14">
            <control shapeId="2082" r:id="rId36" name="Check Box 34">
              <controlPr defaultSize="0" autoFill="0" autoLine="0" autoPict="0">
                <anchor moveWithCells="1">
                  <from>
                    <xdr:col>12</xdr:col>
                    <xdr:colOff>1651000</xdr:colOff>
                    <xdr:row>25</xdr:row>
                    <xdr:rowOff>95250</xdr:rowOff>
                  </from>
                  <to>
                    <xdr:col>12</xdr:col>
                    <xdr:colOff>1809750</xdr:colOff>
                    <xdr:row>25</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7:S26"/>
  <sheetViews>
    <sheetView showGridLines="0" workbookViewId="0">
      <selection activeCell="B2" sqref="B2"/>
    </sheetView>
  </sheetViews>
  <sheetFormatPr defaultRowHeight="14.5"/>
  <cols>
    <col min="1" max="1" width="4.26953125" customWidth="1"/>
    <col min="2" max="2" width="6.54296875" customWidth="1"/>
    <col min="3" max="3" width="4" customWidth="1"/>
    <col min="4" max="4" width="23.26953125" customWidth="1"/>
    <col min="5" max="5" width="0.453125" customWidth="1"/>
    <col min="6" max="6" width="3" customWidth="1"/>
    <col min="7" max="7" width="25" customWidth="1"/>
    <col min="8" max="8" width="0.453125" customWidth="1"/>
    <col min="9" max="9" width="3.26953125" customWidth="1"/>
    <col min="10" max="10" width="24" customWidth="1"/>
    <col min="11" max="11" width="0.453125" customWidth="1"/>
    <col min="12" max="12" width="2.7265625" customWidth="1"/>
    <col min="13" max="13" width="35.26953125" customWidth="1"/>
    <col min="14" max="14" width="0.453125" style="21" customWidth="1"/>
    <col min="15" max="15" width="3.54296875" customWidth="1"/>
    <col min="16" max="16" width="35.7265625" customWidth="1"/>
    <col min="18" max="19" width="0" hidden="1" customWidth="1"/>
  </cols>
  <sheetData>
    <row r="7" spans="3:16" ht="8.5" customHeight="1"/>
    <row r="8" spans="3:16" hidden="1"/>
    <row r="9" spans="3:16" hidden="1"/>
    <row r="10" spans="3:16" hidden="1"/>
    <row r="11" spans="3:16" ht="6.5" hidden="1" customHeight="1"/>
    <row r="12" spans="3:16" hidden="1"/>
    <row r="13" spans="3:16" hidden="1"/>
    <row r="14" spans="3:16" hidden="1"/>
    <row r="15" spans="3:16" ht="29">
      <c r="C15" s="15"/>
      <c r="D15" s="2" t="s">
        <v>1</v>
      </c>
      <c r="E15" s="3"/>
      <c r="F15" s="2"/>
      <c r="G15" s="2" t="s">
        <v>2</v>
      </c>
      <c r="H15" s="3"/>
      <c r="I15" s="2"/>
      <c r="J15" s="2" t="s">
        <v>3</v>
      </c>
      <c r="K15" s="3"/>
      <c r="L15" s="2"/>
      <c r="M15" s="2" t="s">
        <v>4</v>
      </c>
      <c r="N15" s="3"/>
      <c r="O15" s="2"/>
      <c r="P15" s="2" t="s">
        <v>5</v>
      </c>
    </row>
    <row r="16" spans="3:16" ht="2.65" customHeight="1"/>
    <row r="17" spans="2:19" ht="52">
      <c r="B17" s="35" t="s">
        <v>122</v>
      </c>
      <c r="C17" s="12"/>
      <c r="D17" s="16" t="s">
        <v>58</v>
      </c>
      <c r="E17" s="4"/>
      <c r="F17" s="6"/>
      <c r="G17" s="16" t="s">
        <v>63</v>
      </c>
      <c r="H17" s="4"/>
      <c r="I17" s="6"/>
      <c r="J17" s="16" t="s">
        <v>68</v>
      </c>
      <c r="K17" s="4"/>
      <c r="L17" s="6"/>
      <c r="M17" s="16" t="s">
        <v>73</v>
      </c>
      <c r="N17" s="20"/>
      <c r="O17" s="6"/>
      <c r="P17" s="16" t="s">
        <v>77</v>
      </c>
      <c r="R17" t="b">
        <v>0</v>
      </c>
      <c r="S17">
        <f>IF(R17=TRUE,1,0)</f>
        <v>0</v>
      </c>
    </row>
    <row r="18" spans="2:19" ht="39">
      <c r="B18" s="35"/>
      <c r="C18" s="22"/>
      <c r="D18" s="16" t="s">
        <v>59</v>
      </c>
      <c r="E18" s="4"/>
      <c r="F18" s="6"/>
      <c r="G18" s="16" t="s">
        <v>64</v>
      </c>
      <c r="H18" s="4"/>
      <c r="I18" s="6"/>
      <c r="J18" s="16" t="s">
        <v>69</v>
      </c>
      <c r="K18" s="4"/>
      <c r="L18" s="6"/>
      <c r="M18" s="16" t="s">
        <v>74</v>
      </c>
      <c r="N18" s="20"/>
      <c r="O18" s="6"/>
      <c r="P18" s="16" t="s">
        <v>78</v>
      </c>
      <c r="R18" t="b">
        <v>0</v>
      </c>
      <c r="S18">
        <f>IF(R18=TRUE,1.5,0)</f>
        <v>0</v>
      </c>
    </row>
    <row r="19" spans="2:19" ht="39">
      <c r="B19" s="35"/>
      <c r="C19" s="12"/>
      <c r="D19" s="16" t="s">
        <v>60</v>
      </c>
      <c r="E19" s="4"/>
      <c r="F19" s="6"/>
      <c r="G19" s="16" t="s">
        <v>65</v>
      </c>
      <c r="H19" s="4"/>
      <c r="I19" s="6"/>
      <c r="J19" s="16" t="s">
        <v>70</v>
      </c>
      <c r="K19" s="4"/>
      <c r="L19" s="6"/>
      <c r="M19" s="16" t="s">
        <v>75</v>
      </c>
      <c r="N19" s="20"/>
      <c r="O19" s="6"/>
      <c r="P19" s="16" t="s">
        <v>79</v>
      </c>
      <c r="R19" t="b">
        <v>0</v>
      </c>
      <c r="S19">
        <f>IF(R19=TRUE,2,0)</f>
        <v>0</v>
      </c>
    </row>
    <row r="20" spans="2:19" ht="52">
      <c r="B20" s="35"/>
      <c r="C20" s="12"/>
      <c r="D20" s="16" t="s">
        <v>61</v>
      </c>
      <c r="E20" s="4"/>
      <c r="F20" s="6"/>
      <c r="G20" s="16" t="s">
        <v>66</v>
      </c>
      <c r="H20" s="4"/>
      <c r="I20" s="6"/>
      <c r="J20" s="16" t="s">
        <v>71</v>
      </c>
      <c r="K20" s="4"/>
      <c r="L20" s="6"/>
      <c r="M20" s="16" t="s">
        <v>76</v>
      </c>
      <c r="N20" s="20"/>
      <c r="O20" s="6"/>
      <c r="P20" s="16" t="s">
        <v>80</v>
      </c>
      <c r="R20" t="b">
        <v>0</v>
      </c>
      <c r="S20">
        <f>IF(R20=TRUE,2.5,0)</f>
        <v>0</v>
      </c>
    </row>
    <row r="21" spans="2:19" ht="65">
      <c r="B21" s="35"/>
      <c r="C21" s="12"/>
      <c r="D21" s="16" t="s">
        <v>62</v>
      </c>
      <c r="E21" s="4"/>
      <c r="F21" s="6"/>
      <c r="G21" s="16" t="s">
        <v>67</v>
      </c>
      <c r="H21" s="4"/>
      <c r="I21" s="6"/>
      <c r="J21" s="16" t="s">
        <v>72</v>
      </c>
      <c r="K21" s="4"/>
      <c r="L21" s="6"/>
      <c r="M21" s="11"/>
      <c r="N21" s="20"/>
      <c r="O21" s="6"/>
      <c r="P21" s="16" t="s">
        <v>81</v>
      </c>
      <c r="R21" t="b">
        <v>0</v>
      </c>
      <c r="S21">
        <f>IF(R21=TRUE,3,0)</f>
        <v>0</v>
      </c>
    </row>
    <row r="22" spans="2:19">
      <c r="R22" t="b">
        <v>0</v>
      </c>
      <c r="S22">
        <f>IF(R22=TRUE,3.5,0)</f>
        <v>0</v>
      </c>
    </row>
    <row r="23" spans="2:19">
      <c r="R23" t="b">
        <v>0</v>
      </c>
      <c r="S23">
        <f>IF(R23=TRUE,4,0)</f>
        <v>0</v>
      </c>
    </row>
    <row r="24" spans="2:19" ht="31">
      <c r="G24" s="29" t="s">
        <v>125</v>
      </c>
      <c r="J24" s="36"/>
      <c r="K24" s="36"/>
      <c r="L24" s="36"/>
      <c r="M24" s="36"/>
      <c r="N24" s="36"/>
      <c r="O24" s="36"/>
      <c r="P24" s="36"/>
      <c r="R24" t="b">
        <v>0</v>
      </c>
      <c r="S24">
        <f>IF(R24=TRUE,4.5,0)</f>
        <v>0</v>
      </c>
    </row>
    <row r="25" spans="2:19">
      <c r="R25" t="b">
        <v>0</v>
      </c>
      <c r="S25">
        <f>IF(R25=TRUE,5,0)</f>
        <v>0</v>
      </c>
    </row>
    <row r="26" spans="2:19">
      <c r="R26" t="s">
        <v>123</v>
      </c>
      <c r="S26">
        <f>SUM(S17:S25)</f>
        <v>0</v>
      </c>
    </row>
  </sheetData>
  <mergeCells count="2">
    <mergeCell ref="B17:B21"/>
    <mergeCell ref="J24:P24"/>
  </mergeCells>
  <pageMargins left="0.7" right="0.7" top="0.75" bottom="0.75" header="0.3" footer="0.3"/>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95250</xdr:colOff>
                    <xdr:row>16</xdr:row>
                    <xdr:rowOff>95250</xdr:rowOff>
                  </from>
                  <to>
                    <xdr:col>3</xdr:col>
                    <xdr:colOff>19050</xdr:colOff>
                    <xdr:row>16</xdr:row>
                    <xdr:rowOff>323850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76200</xdr:colOff>
                    <xdr:row>17</xdr:row>
                    <xdr:rowOff>184150</xdr:rowOff>
                  </from>
                  <to>
                    <xdr:col>3</xdr:col>
                    <xdr:colOff>0</xdr:colOff>
                    <xdr:row>17</xdr:row>
                    <xdr:rowOff>412750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95250</xdr:colOff>
                    <xdr:row>18</xdr:row>
                    <xdr:rowOff>95250</xdr:rowOff>
                  </from>
                  <to>
                    <xdr:col>3</xdr:col>
                    <xdr:colOff>19050</xdr:colOff>
                    <xdr:row>18</xdr:row>
                    <xdr:rowOff>323850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76200</xdr:colOff>
                    <xdr:row>19</xdr:row>
                    <xdr:rowOff>209550</xdr:rowOff>
                  </from>
                  <to>
                    <xdr:col>3</xdr:col>
                    <xdr:colOff>0</xdr:colOff>
                    <xdr:row>19</xdr:row>
                    <xdr:rowOff>419100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95250</xdr:colOff>
                    <xdr:row>20</xdr:row>
                    <xdr:rowOff>95250</xdr:rowOff>
                  </from>
                  <to>
                    <xdr:col>3</xdr:col>
                    <xdr:colOff>19050</xdr:colOff>
                    <xdr:row>20</xdr:row>
                    <xdr:rowOff>323850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31750</xdr:colOff>
                    <xdr:row>16</xdr:row>
                    <xdr:rowOff>209550</xdr:rowOff>
                  </from>
                  <to>
                    <xdr:col>6</xdr:col>
                    <xdr:colOff>31750</xdr:colOff>
                    <xdr:row>16</xdr:row>
                    <xdr:rowOff>438150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31750</xdr:colOff>
                    <xdr:row>17</xdr:row>
                    <xdr:rowOff>133350</xdr:rowOff>
                  </from>
                  <to>
                    <xdr:col>6</xdr:col>
                    <xdr:colOff>31750</xdr:colOff>
                    <xdr:row>17</xdr:row>
                    <xdr:rowOff>361950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31750</xdr:colOff>
                    <xdr:row>18</xdr:row>
                    <xdr:rowOff>133350</xdr:rowOff>
                  </from>
                  <to>
                    <xdr:col>6</xdr:col>
                    <xdr:colOff>31750</xdr:colOff>
                    <xdr:row>18</xdr:row>
                    <xdr:rowOff>361950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31750</xdr:colOff>
                    <xdr:row>19</xdr:row>
                    <xdr:rowOff>133350</xdr:rowOff>
                  </from>
                  <to>
                    <xdr:col>6</xdr:col>
                    <xdr:colOff>31750</xdr:colOff>
                    <xdr:row>19</xdr:row>
                    <xdr:rowOff>361950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xdr:col>
                    <xdr:colOff>31750</xdr:colOff>
                    <xdr:row>20</xdr:row>
                    <xdr:rowOff>133350</xdr:rowOff>
                  </from>
                  <to>
                    <xdr:col>6</xdr:col>
                    <xdr:colOff>31750</xdr:colOff>
                    <xdr:row>20</xdr:row>
                    <xdr:rowOff>361950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8</xdr:col>
                    <xdr:colOff>19050</xdr:colOff>
                    <xdr:row>16</xdr:row>
                    <xdr:rowOff>133350</xdr:rowOff>
                  </from>
                  <to>
                    <xdr:col>9</xdr:col>
                    <xdr:colOff>19050</xdr:colOff>
                    <xdr:row>16</xdr:row>
                    <xdr:rowOff>361950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8</xdr:col>
                    <xdr:colOff>19050</xdr:colOff>
                    <xdr:row>17</xdr:row>
                    <xdr:rowOff>133350</xdr:rowOff>
                  </from>
                  <to>
                    <xdr:col>9</xdr:col>
                    <xdr:colOff>19050</xdr:colOff>
                    <xdr:row>17</xdr:row>
                    <xdr:rowOff>361950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8</xdr:col>
                    <xdr:colOff>19050</xdr:colOff>
                    <xdr:row>18</xdr:row>
                    <xdr:rowOff>133350</xdr:rowOff>
                  </from>
                  <to>
                    <xdr:col>9</xdr:col>
                    <xdr:colOff>19050</xdr:colOff>
                    <xdr:row>18</xdr:row>
                    <xdr:rowOff>361950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8</xdr:col>
                    <xdr:colOff>19050</xdr:colOff>
                    <xdr:row>19</xdr:row>
                    <xdr:rowOff>133350</xdr:rowOff>
                  </from>
                  <to>
                    <xdr:col>9</xdr:col>
                    <xdr:colOff>19050</xdr:colOff>
                    <xdr:row>19</xdr:row>
                    <xdr:rowOff>361950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8</xdr:col>
                    <xdr:colOff>19050</xdr:colOff>
                    <xdr:row>20</xdr:row>
                    <xdr:rowOff>133350</xdr:rowOff>
                  </from>
                  <to>
                    <xdr:col>9</xdr:col>
                    <xdr:colOff>19050</xdr:colOff>
                    <xdr:row>20</xdr:row>
                    <xdr:rowOff>361950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11</xdr:col>
                    <xdr:colOff>38100</xdr:colOff>
                    <xdr:row>16</xdr:row>
                    <xdr:rowOff>209550</xdr:rowOff>
                  </from>
                  <to>
                    <xdr:col>12</xdr:col>
                    <xdr:colOff>38100</xdr:colOff>
                    <xdr:row>16</xdr:row>
                    <xdr:rowOff>438150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11</xdr:col>
                    <xdr:colOff>57150</xdr:colOff>
                    <xdr:row>17</xdr:row>
                    <xdr:rowOff>107950</xdr:rowOff>
                  </from>
                  <to>
                    <xdr:col>12</xdr:col>
                    <xdr:colOff>57150</xdr:colOff>
                    <xdr:row>17</xdr:row>
                    <xdr:rowOff>336550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11</xdr:col>
                    <xdr:colOff>57150</xdr:colOff>
                    <xdr:row>18</xdr:row>
                    <xdr:rowOff>107950</xdr:rowOff>
                  </from>
                  <to>
                    <xdr:col>12</xdr:col>
                    <xdr:colOff>57150</xdr:colOff>
                    <xdr:row>18</xdr:row>
                    <xdr:rowOff>336550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11</xdr:col>
                    <xdr:colOff>57150</xdr:colOff>
                    <xdr:row>19</xdr:row>
                    <xdr:rowOff>107950</xdr:rowOff>
                  </from>
                  <to>
                    <xdr:col>12</xdr:col>
                    <xdr:colOff>57150</xdr:colOff>
                    <xdr:row>19</xdr:row>
                    <xdr:rowOff>336550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14</xdr:col>
                    <xdr:colOff>57150</xdr:colOff>
                    <xdr:row>16</xdr:row>
                    <xdr:rowOff>133350</xdr:rowOff>
                  </from>
                  <to>
                    <xdr:col>15</xdr:col>
                    <xdr:colOff>19050</xdr:colOff>
                    <xdr:row>16</xdr:row>
                    <xdr:rowOff>361950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14</xdr:col>
                    <xdr:colOff>69850</xdr:colOff>
                    <xdr:row>17</xdr:row>
                    <xdr:rowOff>209550</xdr:rowOff>
                  </from>
                  <to>
                    <xdr:col>15</xdr:col>
                    <xdr:colOff>19050</xdr:colOff>
                    <xdr:row>17</xdr:row>
                    <xdr:rowOff>419100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14</xdr:col>
                    <xdr:colOff>57150</xdr:colOff>
                    <xdr:row>18</xdr:row>
                    <xdr:rowOff>133350</xdr:rowOff>
                  </from>
                  <to>
                    <xdr:col>15</xdr:col>
                    <xdr:colOff>19050</xdr:colOff>
                    <xdr:row>18</xdr:row>
                    <xdr:rowOff>361950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14</xdr:col>
                    <xdr:colOff>57150</xdr:colOff>
                    <xdr:row>19</xdr:row>
                    <xdr:rowOff>133350</xdr:rowOff>
                  </from>
                  <to>
                    <xdr:col>15</xdr:col>
                    <xdr:colOff>19050</xdr:colOff>
                    <xdr:row>19</xdr:row>
                    <xdr:rowOff>361950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14</xdr:col>
                    <xdr:colOff>76200</xdr:colOff>
                    <xdr:row>20</xdr:row>
                    <xdr:rowOff>285750</xdr:rowOff>
                  </from>
                  <to>
                    <xdr:col>15</xdr:col>
                    <xdr:colOff>31750</xdr:colOff>
                    <xdr:row>20</xdr:row>
                    <xdr:rowOff>495300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9</xdr:col>
                    <xdr:colOff>95250</xdr:colOff>
                    <xdr:row>23</xdr:row>
                    <xdr:rowOff>88900</xdr:rowOff>
                  </from>
                  <to>
                    <xdr:col>9</xdr:col>
                    <xdr:colOff>298450</xdr:colOff>
                    <xdr:row>23</xdr:row>
                    <xdr:rowOff>304800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9</xdr:col>
                    <xdr:colOff>514350</xdr:colOff>
                    <xdr:row>23</xdr:row>
                    <xdr:rowOff>88900</xdr:rowOff>
                  </from>
                  <to>
                    <xdr:col>9</xdr:col>
                    <xdr:colOff>723900</xdr:colOff>
                    <xdr:row>23</xdr:row>
                    <xdr:rowOff>304800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9</xdr:col>
                    <xdr:colOff>952500</xdr:colOff>
                    <xdr:row>23</xdr:row>
                    <xdr:rowOff>88900</xdr:rowOff>
                  </from>
                  <to>
                    <xdr:col>9</xdr:col>
                    <xdr:colOff>1155700</xdr:colOff>
                    <xdr:row>23</xdr:row>
                    <xdr:rowOff>304800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9</xdr:col>
                    <xdr:colOff>1371600</xdr:colOff>
                    <xdr:row>23</xdr:row>
                    <xdr:rowOff>88900</xdr:rowOff>
                  </from>
                  <to>
                    <xdr:col>9</xdr:col>
                    <xdr:colOff>1612900</xdr:colOff>
                    <xdr:row>23</xdr:row>
                    <xdr:rowOff>304800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11</xdr:col>
                    <xdr:colOff>165100</xdr:colOff>
                    <xdr:row>23</xdr:row>
                    <xdr:rowOff>88900</xdr:rowOff>
                  </from>
                  <to>
                    <xdr:col>12</xdr:col>
                    <xdr:colOff>203200</xdr:colOff>
                    <xdr:row>23</xdr:row>
                    <xdr:rowOff>304800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12</xdr:col>
                    <xdr:colOff>419100</xdr:colOff>
                    <xdr:row>23</xdr:row>
                    <xdr:rowOff>88900</xdr:rowOff>
                  </from>
                  <to>
                    <xdr:col>12</xdr:col>
                    <xdr:colOff>628650</xdr:colOff>
                    <xdr:row>23</xdr:row>
                    <xdr:rowOff>304800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12</xdr:col>
                    <xdr:colOff>850900</xdr:colOff>
                    <xdr:row>23</xdr:row>
                    <xdr:rowOff>88900</xdr:rowOff>
                  </from>
                  <to>
                    <xdr:col>12</xdr:col>
                    <xdr:colOff>1085850</xdr:colOff>
                    <xdr:row>23</xdr:row>
                    <xdr:rowOff>304800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12</xdr:col>
                    <xdr:colOff>1314450</xdr:colOff>
                    <xdr:row>23</xdr:row>
                    <xdr:rowOff>69850</xdr:rowOff>
                  </from>
                  <to>
                    <xdr:col>12</xdr:col>
                    <xdr:colOff>1536700</xdr:colOff>
                    <xdr:row>23</xdr:row>
                    <xdr:rowOff>323850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12</xdr:col>
                    <xdr:colOff>1752600</xdr:colOff>
                    <xdr:row>23</xdr:row>
                    <xdr:rowOff>88900</xdr:rowOff>
                  </from>
                  <to>
                    <xdr:col>12</xdr:col>
                    <xdr:colOff>1962150</xdr:colOff>
                    <xdr:row>23</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5:S30"/>
  <sheetViews>
    <sheetView showGridLines="0" zoomScaleNormal="100" workbookViewId="0">
      <selection activeCell="Q4" sqref="Q4"/>
    </sheetView>
  </sheetViews>
  <sheetFormatPr defaultRowHeight="14.5"/>
  <cols>
    <col min="1" max="1" width="5.7265625" customWidth="1"/>
    <col min="2" max="2" width="6.26953125" customWidth="1"/>
    <col min="3" max="3" width="3.26953125" customWidth="1"/>
    <col min="4" max="4" width="22.54296875" customWidth="1"/>
    <col min="5" max="5" width="0.453125" customWidth="1"/>
    <col min="6" max="6" width="3.26953125" customWidth="1"/>
    <col min="7" max="7" width="22.26953125" customWidth="1"/>
    <col min="8" max="8" width="0.26953125" customWidth="1"/>
    <col min="9" max="9" width="3.26953125" customWidth="1"/>
    <col min="10" max="10" width="24.54296875" customWidth="1"/>
    <col min="11" max="11" width="0.26953125" customWidth="1"/>
    <col min="12" max="12" width="3.26953125" customWidth="1"/>
    <col min="13" max="13" width="24.7265625" customWidth="1"/>
    <col min="14" max="14" width="0.453125" customWidth="1"/>
    <col min="15" max="15" width="2.7265625" customWidth="1"/>
    <col min="16" max="16" width="28.54296875" customWidth="1"/>
    <col min="18" max="19" width="8.7265625" hidden="1" customWidth="1"/>
  </cols>
  <sheetData>
    <row r="5" ht="24.5" customHeight="1"/>
    <row r="7" ht="1" customHeight="1"/>
    <row r="8" hidden="1"/>
    <row r="9" hidden="1"/>
    <row r="10" ht="3.5" hidden="1" customHeight="1"/>
    <row r="11" hidden="1"/>
    <row r="12" hidden="1"/>
    <row r="13" hidden="1"/>
    <row r="14" hidden="1"/>
    <row r="15" hidden="1"/>
    <row r="16" hidden="1"/>
    <row r="17" spans="2:19" hidden="1"/>
    <row r="18" spans="2:19" hidden="1"/>
    <row r="19" spans="2:19" ht="29">
      <c r="C19" s="15"/>
      <c r="D19" s="2" t="s">
        <v>1</v>
      </c>
      <c r="E19" s="3"/>
      <c r="F19" s="2"/>
      <c r="G19" s="2" t="s">
        <v>2</v>
      </c>
      <c r="H19" s="3"/>
      <c r="I19" s="2"/>
      <c r="J19" s="2" t="s">
        <v>3</v>
      </c>
      <c r="K19" s="3"/>
      <c r="L19" s="2"/>
      <c r="M19" s="2" t="s">
        <v>4</v>
      </c>
      <c r="N19" s="3"/>
      <c r="O19" s="2"/>
      <c r="P19" s="2" t="s">
        <v>5</v>
      </c>
    </row>
    <row r="20" spans="2:19" ht="3" customHeight="1"/>
    <row r="21" spans="2:19" ht="65">
      <c r="B21" s="35" t="s">
        <v>6</v>
      </c>
      <c r="C21" s="12"/>
      <c r="D21" s="16" t="s">
        <v>82</v>
      </c>
      <c r="E21" s="4"/>
      <c r="F21" s="6"/>
      <c r="G21" s="16" t="s">
        <v>84</v>
      </c>
      <c r="H21" s="4"/>
      <c r="I21" s="6"/>
      <c r="J21" s="16" t="s">
        <v>87</v>
      </c>
      <c r="K21" s="4"/>
      <c r="L21" s="6"/>
      <c r="M21" s="16" t="s">
        <v>90</v>
      </c>
      <c r="N21" s="4"/>
      <c r="O21" s="6"/>
      <c r="P21" s="16" t="s">
        <v>93</v>
      </c>
      <c r="R21" t="b">
        <v>0</v>
      </c>
      <c r="S21">
        <f>IF(R21=TRUE,1,0)</f>
        <v>0</v>
      </c>
    </row>
    <row r="22" spans="2:19" ht="78">
      <c r="B22" s="35"/>
      <c r="C22" s="12"/>
      <c r="D22" s="16" t="s">
        <v>83</v>
      </c>
      <c r="E22" s="4"/>
      <c r="F22" s="6"/>
      <c r="G22" s="16" t="s">
        <v>85</v>
      </c>
      <c r="H22" s="4"/>
      <c r="I22" s="6"/>
      <c r="J22" s="16" t="s">
        <v>88</v>
      </c>
      <c r="K22" s="4"/>
      <c r="L22" s="6"/>
      <c r="M22" s="16" t="s">
        <v>91</v>
      </c>
      <c r="N22" s="4"/>
      <c r="O22" s="6"/>
      <c r="P22" s="16" t="s">
        <v>94</v>
      </c>
      <c r="R22" t="b">
        <v>0</v>
      </c>
      <c r="S22">
        <f>IF(R22=TRUE,1.5,0)</f>
        <v>0</v>
      </c>
    </row>
    <row r="23" spans="2:19" ht="65">
      <c r="B23" s="35"/>
      <c r="C23" s="12"/>
      <c r="D23" s="10"/>
      <c r="E23" s="4"/>
      <c r="F23" s="6"/>
      <c r="G23" s="16" t="s">
        <v>86</v>
      </c>
      <c r="H23" s="4"/>
      <c r="I23" s="6"/>
      <c r="J23" s="23" t="s">
        <v>89</v>
      </c>
      <c r="K23" s="4"/>
      <c r="L23" s="6"/>
      <c r="M23" s="16" t="s">
        <v>92</v>
      </c>
      <c r="N23" s="4"/>
      <c r="O23" s="6"/>
      <c r="P23" s="16" t="s">
        <v>95</v>
      </c>
      <c r="R23" t="b">
        <v>0</v>
      </c>
      <c r="S23">
        <f>IF(R23=TRUE,2,0)</f>
        <v>0</v>
      </c>
    </row>
    <row r="24" spans="2:19">
      <c r="B24" s="35"/>
      <c r="C24" s="12"/>
      <c r="D24" s="10"/>
      <c r="E24" s="4"/>
      <c r="F24" s="6"/>
      <c r="G24" s="10"/>
      <c r="H24" s="4"/>
      <c r="I24" s="6"/>
      <c r="J24" s="10"/>
      <c r="K24" s="4"/>
      <c r="L24" s="6"/>
      <c r="M24" s="10"/>
      <c r="N24" s="4"/>
      <c r="O24" s="6"/>
      <c r="P24" s="10"/>
      <c r="R24" t="b">
        <v>0</v>
      </c>
      <c r="S24">
        <f>IF(R24=TRUE,2.5,0)</f>
        <v>0</v>
      </c>
    </row>
    <row r="25" spans="2:19">
      <c r="R25" t="b">
        <v>0</v>
      </c>
      <c r="S25">
        <f>IF(R25=TRUE,3,0)</f>
        <v>0</v>
      </c>
    </row>
    <row r="26" spans="2:19">
      <c r="R26" t="b">
        <v>0</v>
      </c>
      <c r="S26">
        <f>IF(R26=TRUE,3.5,0)</f>
        <v>0</v>
      </c>
    </row>
    <row r="27" spans="2:19" ht="31">
      <c r="G27" s="29" t="s">
        <v>124</v>
      </c>
      <c r="J27" s="36"/>
      <c r="K27" s="36"/>
      <c r="L27" s="36"/>
      <c r="M27" s="36"/>
      <c r="N27" s="36"/>
      <c r="O27" s="36"/>
      <c r="P27" s="36"/>
      <c r="R27" t="b">
        <v>0</v>
      </c>
      <c r="S27">
        <f>IF(R27=TRUE,4,0)</f>
        <v>0</v>
      </c>
    </row>
    <row r="28" spans="2:19">
      <c r="R28" t="b">
        <v>0</v>
      </c>
      <c r="S28">
        <f>IF(R28=TRUE,4.5,0)</f>
        <v>0</v>
      </c>
    </row>
    <row r="29" spans="2:19">
      <c r="R29" t="b">
        <v>0</v>
      </c>
      <c r="S29">
        <f>IF(R29=TRUE,5,0)</f>
        <v>0</v>
      </c>
    </row>
    <row r="30" spans="2:19">
      <c r="R30" t="s">
        <v>123</v>
      </c>
      <c r="S30">
        <f>SUM(S21:S29)</f>
        <v>0</v>
      </c>
    </row>
  </sheetData>
  <mergeCells count="2">
    <mergeCell ref="B21:B24"/>
    <mergeCell ref="J27:P27"/>
  </mergeCells>
  <pageMargins left="0.7" right="0.7" top="0.75" bottom="0.75" header="0.3" footer="0.3"/>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2</xdr:col>
                    <xdr:colOff>69850</xdr:colOff>
                    <xdr:row>20</xdr:row>
                    <xdr:rowOff>247650</xdr:rowOff>
                  </from>
                  <to>
                    <xdr:col>3</xdr:col>
                    <xdr:colOff>38100</xdr:colOff>
                    <xdr:row>20</xdr:row>
                    <xdr:rowOff>476250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2</xdr:col>
                    <xdr:colOff>69850</xdr:colOff>
                    <xdr:row>21</xdr:row>
                    <xdr:rowOff>412750</xdr:rowOff>
                  </from>
                  <to>
                    <xdr:col>3</xdr:col>
                    <xdr:colOff>38100</xdr:colOff>
                    <xdr:row>21</xdr:row>
                    <xdr:rowOff>641350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5</xdr:col>
                    <xdr:colOff>19050</xdr:colOff>
                    <xdr:row>20</xdr:row>
                    <xdr:rowOff>266700</xdr:rowOff>
                  </from>
                  <to>
                    <xdr:col>5</xdr:col>
                    <xdr:colOff>222250</xdr:colOff>
                    <xdr:row>20</xdr:row>
                    <xdr:rowOff>488950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5</xdr:col>
                    <xdr:colOff>19050</xdr:colOff>
                    <xdr:row>21</xdr:row>
                    <xdr:rowOff>374650</xdr:rowOff>
                  </from>
                  <to>
                    <xdr:col>5</xdr:col>
                    <xdr:colOff>222250</xdr:colOff>
                    <xdr:row>21</xdr:row>
                    <xdr:rowOff>590550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5</xdr:col>
                    <xdr:colOff>57150</xdr:colOff>
                    <xdr:row>22</xdr:row>
                    <xdr:rowOff>133350</xdr:rowOff>
                  </from>
                  <to>
                    <xdr:col>6</xdr:col>
                    <xdr:colOff>31750</xdr:colOff>
                    <xdr:row>22</xdr:row>
                    <xdr:rowOff>361950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8</xdr:col>
                    <xdr:colOff>31750</xdr:colOff>
                    <xdr:row>20</xdr:row>
                    <xdr:rowOff>298450</xdr:rowOff>
                  </from>
                  <to>
                    <xdr:col>9</xdr:col>
                    <xdr:colOff>19050</xdr:colOff>
                    <xdr:row>20</xdr:row>
                    <xdr:rowOff>514350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8</xdr:col>
                    <xdr:colOff>69850</xdr:colOff>
                    <xdr:row>21</xdr:row>
                    <xdr:rowOff>361950</xdr:rowOff>
                  </from>
                  <to>
                    <xdr:col>9</xdr:col>
                    <xdr:colOff>38100</xdr:colOff>
                    <xdr:row>21</xdr:row>
                    <xdr:rowOff>590550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8</xdr:col>
                    <xdr:colOff>57150</xdr:colOff>
                    <xdr:row>22</xdr:row>
                    <xdr:rowOff>438150</xdr:rowOff>
                  </from>
                  <to>
                    <xdr:col>9</xdr:col>
                    <xdr:colOff>19050</xdr:colOff>
                    <xdr:row>22</xdr:row>
                    <xdr:rowOff>666750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11</xdr:col>
                    <xdr:colOff>38100</xdr:colOff>
                    <xdr:row>20</xdr:row>
                    <xdr:rowOff>171450</xdr:rowOff>
                  </from>
                  <to>
                    <xdr:col>12</xdr:col>
                    <xdr:colOff>19050</xdr:colOff>
                    <xdr:row>20</xdr:row>
                    <xdr:rowOff>400050</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11</xdr:col>
                    <xdr:colOff>57150</xdr:colOff>
                    <xdr:row>21</xdr:row>
                    <xdr:rowOff>374650</xdr:rowOff>
                  </from>
                  <to>
                    <xdr:col>12</xdr:col>
                    <xdr:colOff>31750</xdr:colOff>
                    <xdr:row>21</xdr:row>
                    <xdr:rowOff>603250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11</xdr:col>
                    <xdr:colOff>38100</xdr:colOff>
                    <xdr:row>22</xdr:row>
                    <xdr:rowOff>171450</xdr:rowOff>
                  </from>
                  <to>
                    <xdr:col>12</xdr:col>
                    <xdr:colOff>19050</xdr:colOff>
                    <xdr:row>22</xdr:row>
                    <xdr:rowOff>400050</xdr:rowOff>
                  </to>
                </anchor>
              </controlPr>
            </control>
          </mc:Choice>
        </mc:AlternateContent>
        <mc:AlternateContent xmlns:mc="http://schemas.openxmlformats.org/markup-compatibility/2006">
          <mc:Choice Requires="x14">
            <control shapeId="4110" r:id="rId15" name="Check Box 14">
              <controlPr defaultSize="0" autoFill="0" autoLine="0" autoPict="0">
                <anchor moveWithCells="1">
                  <from>
                    <xdr:col>14</xdr:col>
                    <xdr:colOff>38100</xdr:colOff>
                    <xdr:row>20</xdr:row>
                    <xdr:rowOff>247650</xdr:rowOff>
                  </from>
                  <to>
                    <xdr:col>15</xdr:col>
                    <xdr:colOff>57150</xdr:colOff>
                    <xdr:row>20</xdr:row>
                    <xdr:rowOff>457200</xdr:rowOff>
                  </to>
                </anchor>
              </controlPr>
            </control>
          </mc:Choice>
        </mc:AlternateContent>
        <mc:AlternateContent xmlns:mc="http://schemas.openxmlformats.org/markup-compatibility/2006">
          <mc:Choice Requires="x14">
            <control shapeId="4111" r:id="rId16" name="Check Box 15">
              <controlPr defaultSize="0" autoFill="0" autoLine="0" autoPict="0">
                <anchor moveWithCells="1">
                  <from>
                    <xdr:col>14</xdr:col>
                    <xdr:colOff>31750</xdr:colOff>
                    <xdr:row>21</xdr:row>
                    <xdr:rowOff>438150</xdr:rowOff>
                  </from>
                  <to>
                    <xdr:col>15</xdr:col>
                    <xdr:colOff>31750</xdr:colOff>
                    <xdr:row>21</xdr:row>
                    <xdr:rowOff>647700</xdr:rowOff>
                  </to>
                </anchor>
              </controlPr>
            </control>
          </mc:Choice>
        </mc:AlternateContent>
        <mc:AlternateContent xmlns:mc="http://schemas.openxmlformats.org/markup-compatibility/2006">
          <mc:Choice Requires="x14">
            <control shapeId="4112" r:id="rId17" name="Check Box 16">
              <controlPr defaultSize="0" autoFill="0" autoLine="0" autoPict="0">
                <anchor moveWithCells="1">
                  <from>
                    <xdr:col>14</xdr:col>
                    <xdr:colOff>31750</xdr:colOff>
                    <xdr:row>22</xdr:row>
                    <xdr:rowOff>228600</xdr:rowOff>
                  </from>
                  <to>
                    <xdr:col>15</xdr:col>
                    <xdr:colOff>31750</xdr:colOff>
                    <xdr:row>22</xdr:row>
                    <xdr:rowOff>450850</xdr:rowOff>
                  </to>
                </anchor>
              </controlPr>
            </control>
          </mc:Choice>
        </mc:AlternateContent>
        <mc:AlternateContent xmlns:mc="http://schemas.openxmlformats.org/markup-compatibility/2006">
          <mc:Choice Requires="x14">
            <control shapeId="4122" r:id="rId18" name="Check Box 26">
              <controlPr defaultSize="0" autoFill="0" autoLine="0" autoPict="0">
                <anchor moveWithCells="1">
                  <from>
                    <xdr:col>9</xdr:col>
                    <xdr:colOff>457200</xdr:colOff>
                    <xdr:row>26</xdr:row>
                    <xdr:rowOff>222250</xdr:rowOff>
                  </from>
                  <to>
                    <xdr:col>9</xdr:col>
                    <xdr:colOff>666750</xdr:colOff>
                    <xdr:row>27</xdr:row>
                    <xdr:rowOff>0</xdr:rowOff>
                  </to>
                </anchor>
              </controlPr>
            </control>
          </mc:Choice>
        </mc:AlternateContent>
        <mc:AlternateContent xmlns:mc="http://schemas.openxmlformats.org/markup-compatibility/2006">
          <mc:Choice Requires="x14">
            <control shapeId="4123" r:id="rId19" name="Check Box 27">
              <controlPr defaultSize="0" autoFill="0" autoLine="0" autoPict="0">
                <anchor moveWithCells="1">
                  <from>
                    <xdr:col>9</xdr:col>
                    <xdr:colOff>889000</xdr:colOff>
                    <xdr:row>26</xdr:row>
                    <xdr:rowOff>222250</xdr:rowOff>
                  </from>
                  <to>
                    <xdr:col>9</xdr:col>
                    <xdr:colOff>1098550</xdr:colOff>
                    <xdr:row>27</xdr:row>
                    <xdr:rowOff>0</xdr:rowOff>
                  </to>
                </anchor>
              </controlPr>
            </control>
          </mc:Choice>
        </mc:AlternateContent>
        <mc:AlternateContent xmlns:mc="http://schemas.openxmlformats.org/markup-compatibility/2006">
          <mc:Choice Requires="x14">
            <control shapeId="4124" r:id="rId20" name="Check Box 28">
              <controlPr defaultSize="0" autoFill="0" autoLine="0" autoPict="0">
                <anchor moveWithCells="1">
                  <from>
                    <xdr:col>9</xdr:col>
                    <xdr:colOff>1327150</xdr:colOff>
                    <xdr:row>26</xdr:row>
                    <xdr:rowOff>222250</xdr:rowOff>
                  </from>
                  <to>
                    <xdr:col>9</xdr:col>
                    <xdr:colOff>1536700</xdr:colOff>
                    <xdr:row>27</xdr:row>
                    <xdr:rowOff>0</xdr:rowOff>
                  </to>
                </anchor>
              </controlPr>
            </control>
          </mc:Choice>
        </mc:AlternateContent>
        <mc:AlternateContent xmlns:mc="http://schemas.openxmlformats.org/markup-compatibility/2006">
          <mc:Choice Requires="x14">
            <control shapeId="4125" r:id="rId21" name="Check Box 29">
              <controlPr defaultSize="0" autoFill="0" autoLine="0" autoPict="0">
                <anchor moveWithCells="1">
                  <from>
                    <xdr:col>11</xdr:col>
                    <xdr:colOff>57150</xdr:colOff>
                    <xdr:row>26</xdr:row>
                    <xdr:rowOff>228600</xdr:rowOff>
                  </from>
                  <to>
                    <xdr:col>12</xdr:col>
                    <xdr:colOff>38100</xdr:colOff>
                    <xdr:row>27</xdr:row>
                    <xdr:rowOff>0</xdr:rowOff>
                  </to>
                </anchor>
              </controlPr>
            </control>
          </mc:Choice>
        </mc:AlternateContent>
        <mc:AlternateContent xmlns:mc="http://schemas.openxmlformats.org/markup-compatibility/2006">
          <mc:Choice Requires="x14">
            <control shapeId="4126" r:id="rId22" name="Check Box 30">
              <controlPr defaultSize="0" autoFill="0" autoLine="0" autoPict="0">
                <anchor moveWithCells="1">
                  <from>
                    <xdr:col>12</xdr:col>
                    <xdr:colOff>266700</xdr:colOff>
                    <xdr:row>26</xdr:row>
                    <xdr:rowOff>222250</xdr:rowOff>
                  </from>
                  <to>
                    <xdr:col>12</xdr:col>
                    <xdr:colOff>476250</xdr:colOff>
                    <xdr:row>27</xdr:row>
                    <xdr:rowOff>0</xdr:rowOff>
                  </to>
                </anchor>
              </controlPr>
            </control>
          </mc:Choice>
        </mc:AlternateContent>
        <mc:AlternateContent xmlns:mc="http://schemas.openxmlformats.org/markup-compatibility/2006">
          <mc:Choice Requires="x14">
            <control shapeId="4127" r:id="rId23" name="Check Box 31">
              <controlPr defaultSize="0" autoFill="0" autoLine="0" autoPict="0">
                <anchor moveWithCells="1">
                  <from>
                    <xdr:col>12</xdr:col>
                    <xdr:colOff>698500</xdr:colOff>
                    <xdr:row>26</xdr:row>
                    <xdr:rowOff>133350</xdr:rowOff>
                  </from>
                  <to>
                    <xdr:col>12</xdr:col>
                    <xdr:colOff>895350</xdr:colOff>
                    <xdr:row>27</xdr:row>
                    <xdr:rowOff>0</xdr:rowOff>
                  </to>
                </anchor>
              </controlPr>
            </control>
          </mc:Choice>
        </mc:AlternateContent>
        <mc:AlternateContent xmlns:mc="http://schemas.openxmlformats.org/markup-compatibility/2006">
          <mc:Choice Requires="x14">
            <control shapeId="4128" r:id="rId24" name="Check Box 32">
              <controlPr defaultSize="0" autoFill="0" autoLine="0" autoPict="0">
                <anchor moveWithCells="1">
                  <from>
                    <xdr:col>12</xdr:col>
                    <xdr:colOff>1123950</xdr:colOff>
                    <xdr:row>26</xdr:row>
                    <xdr:rowOff>133350</xdr:rowOff>
                  </from>
                  <to>
                    <xdr:col>12</xdr:col>
                    <xdr:colOff>1409700</xdr:colOff>
                    <xdr:row>27</xdr:row>
                    <xdr:rowOff>0</xdr:rowOff>
                  </to>
                </anchor>
              </controlPr>
            </control>
          </mc:Choice>
        </mc:AlternateContent>
        <mc:AlternateContent xmlns:mc="http://schemas.openxmlformats.org/markup-compatibility/2006">
          <mc:Choice Requires="x14">
            <control shapeId="4129" r:id="rId25" name="Check Box 33">
              <controlPr defaultSize="0" autoFill="0" autoLine="0" autoPict="0">
                <anchor moveWithCells="1">
                  <from>
                    <xdr:col>12</xdr:col>
                    <xdr:colOff>1638300</xdr:colOff>
                    <xdr:row>26</xdr:row>
                    <xdr:rowOff>133350</xdr:rowOff>
                  </from>
                  <to>
                    <xdr:col>14</xdr:col>
                    <xdr:colOff>76200</xdr:colOff>
                    <xdr:row>27</xdr:row>
                    <xdr:rowOff>0</xdr:rowOff>
                  </to>
                </anchor>
              </controlPr>
            </control>
          </mc:Choice>
        </mc:AlternateContent>
        <mc:AlternateContent xmlns:mc="http://schemas.openxmlformats.org/markup-compatibility/2006">
          <mc:Choice Requires="x14">
            <control shapeId="4130" r:id="rId26" name="Check Box 34">
              <controlPr defaultSize="0" autoFill="0" autoLine="0" autoPict="0">
                <anchor moveWithCells="1">
                  <from>
                    <xdr:col>15</xdr:col>
                    <xdr:colOff>107950</xdr:colOff>
                    <xdr:row>26</xdr:row>
                    <xdr:rowOff>133350</xdr:rowOff>
                  </from>
                  <to>
                    <xdr:col>15</xdr:col>
                    <xdr:colOff>317500</xdr:colOff>
                    <xdr:row>27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B7:S28"/>
  <sheetViews>
    <sheetView showGridLines="0" zoomScaleNormal="100" workbookViewId="0">
      <selection activeCell="A2" sqref="A2"/>
    </sheetView>
  </sheetViews>
  <sheetFormatPr defaultRowHeight="14.5"/>
  <cols>
    <col min="1" max="1" width="5.54296875" customWidth="1"/>
    <col min="2" max="2" width="6.7265625" customWidth="1"/>
    <col min="3" max="3" width="4" customWidth="1"/>
    <col min="4" max="4" width="22" customWidth="1"/>
    <col min="5" max="5" width="0.26953125" customWidth="1"/>
    <col min="6" max="6" width="4.26953125" customWidth="1"/>
    <col min="7" max="7" width="25.453125" customWidth="1"/>
    <col min="8" max="8" width="0.26953125" customWidth="1"/>
    <col min="9" max="9" width="4.453125" customWidth="1"/>
    <col min="10" max="10" width="27.54296875" customWidth="1"/>
    <col min="11" max="11" width="0.26953125" customWidth="1"/>
    <col min="12" max="12" width="3.7265625" customWidth="1"/>
    <col min="13" max="13" width="27.7265625" customWidth="1"/>
    <col min="14" max="14" width="0.26953125" customWidth="1"/>
    <col min="15" max="15" width="4.54296875" customWidth="1"/>
    <col min="16" max="16" width="27.453125" customWidth="1"/>
    <col min="18" max="18" width="9" hidden="1" customWidth="1"/>
    <col min="19" max="19" width="8.7265625" hidden="1" customWidth="1"/>
  </cols>
  <sheetData>
    <row r="7" ht="3.5" customHeight="1"/>
    <row r="8" hidden="1"/>
    <row r="9" hidden="1"/>
    <row r="10" hidden="1"/>
    <row r="11" hidden="1"/>
    <row r="12" hidden="1"/>
    <row r="13" hidden="1"/>
    <row r="14" hidden="1"/>
    <row r="15" hidden="1"/>
    <row r="16" ht="4" hidden="1" customHeight="1"/>
    <row r="17" spans="2:19" ht="29">
      <c r="C17" s="15"/>
      <c r="D17" s="2" t="s">
        <v>1</v>
      </c>
      <c r="E17" s="3"/>
      <c r="F17" s="2"/>
      <c r="G17" s="2" t="s">
        <v>2</v>
      </c>
      <c r="H17" s="3"/>
      <c r="I17" s="2"/>
      <c r="J17" s="2" t="s">
        <v>3</v>
      </c>
      <c r="K17" s="3"/>
      <c r="L17" s="2"/>
      <c r="M17" s="2" t="s">
        <v>4</v>
      </c>
      <c r="N17" s="3"/>
      <c r="O17" s="2"/>
      <c r="P17" s="2" t="s">
        <v>5</v>
      </c>
    </row>
    <row r="18" spans="2:19" ht="4.1500000000000004" customHeight="1"/>
    <row r="19" spans="2:19" ht="39">
      <c r="B19" s="35" t="s">
        <v>119</v>
      </c>
      <c r="C19" s="12"/>
      <c r="D19" s="16" t="s">
        <v>96</v>
      </c>
      <c r="E19" s="4"/>
      <c r="F19" s="6"/>
      <c r="G19" s="16" t="s">
        <v>100</v>
      </c>
      <c r="H19" s="4"/>
      <c r="I19" s="6"/>
      <c r="J19" s="16" t="s">
        <v>103</v>
      </c>
      <c r="K19" s="4"/>
      <c r="L19" s="6"/>
      <c r="M19" s="16" t="s">
        <v>107</v>
      </c>
      <c r="N19" s="4"/>
      <c r="O19" s="6"/>
      <c r="P19" s="16" t="s">
        <v>111</v>
      </c>
      <c r="R19" t="b">
        <v>0</v>
      </c>
      <c r="S19">
        <f>IF(R19=TRUE,1,0)</f>
        <v>0</v>
      </c>
    </row>
    <row r="20" spans="2:19" ht="65">
      <c r="B20" s="35"/>
      <c r="C20" s="12"/>
      <c r="D20" s="16" t="s">
        <v>97</v>
      </c>
      <c r="E20" s="4"/>
      <c r="F20" s="6"/>
      <c r="G20" s="16" t="s">
        <v>101</v>
      </c>
      <c r="H20" s="4"/>
      <c r="I20" s="6"/>
      <c r="J20" s="16" t="s">
        <v>104</v>
      </c>
      <c r="K20" s="4"/>
      <c r="L20" s="6"/>
      <c r="M20" s="16" t="s">
        <v>108</v>
      </c>
      <c r="N20" s="4"/>
      <c r="O20" s="6"/>
      <c r="P20" s="16" t="s">
        <v>112</v>
      </c>
      <c r="R20" t="b">
        <v>0</v>
      </c>
      <c r="S20">
        <f>IF(R20=TRUE,1.5,0)</f>
        <v>0</v>
      </c>
    </row>
    <row r="21" spans="2:19" ht="52.5">
      <c r="B21" s="35"/>
      <c r="C21" s="12"/>
      <c r="D21" s="16" t="s">
        <v>98</v>
      </c>
      <c r="E21" s="4"/>
      <c r="F21" s="6"/>
      <c r="G21" s="23" t="s">
        <v>102</v>
      </c>
      <c r="H21" s="4"/>
      <c r="I21" s="6"/>
      <c r="J21" s="16" t="s">
        <v>105</v>
      </c>
      <c r="K21" s="4"/>
      <c r="L21" s="6"/>
      <c r="M21" s="16" t="s">
        <v>109</v>
      </c>
      <c r="N21" s="4"/>
      <c r="O21" s="6"/>
      <c r="P21" s="16" t="s">
        <v>113</v>
      </c>
      <c r="R21" t="b">
        <v>0</v>
      </c>
      <c r="S21">
        <f>IF(R21=TRUE,2,0)</f>
        <v>0</v>
      </c>
    </row>
    <row r="22" spans="2:19" ht="52">
      <c r="B22" s="35"/>
      <c r="C22" s="12"/>
      <c r="D22" s="16" t="s">
        <v>99</v>
      </c>
      <c r="E22" s="4"/>
      <c r="F22" s="6"/>
      <c r="G22" s="10"/>
      <c r="H22" s="4"/>
      <c r="I22" s="6"/>
      <c r="J22" s="16" t="s">
        <v>106</v>
      </c>
      <c r="K22" s="4"/>
      <c r="L22" s="6"/>
      <c r="M22" s="23" t="s">
        <v>110</v>
      </c>
      <c r="N22" s="4"/>
      <c r="O22" s="6"/>
      <c r="P22" s="16" t="s">
        <v>114</v>
      </c>
      <c r="R22" t="b">
        <v>0</v>
      </c>
      <c r="S22">
        <f>IF(R22=TRUE,2.5,0)</f>
        <v>0</v>
      </c>
    </row>
    <row r="23" spans="2:19">
      <c r="R23" t="b">
        <v>0</v>
      </c>
      <c r="S23">
        <f>IF(R23=TRUE,3,0)</f>
        <v>0</v>
      </c>
    </row>
    <row r="24" spans="2:19" ht="31">
      <c r="D24" s="27"/>
      <c r="G24" s="29" t="s">
        <v>124</v>
      </c>
      <c r="H24" s="28"/>
      <c r="I24" s="28"/>
      <c r="J24" s="28"/>
      <c r="K24" s="28"/>
      <c r="L24" s="28"/>
      <c r="M24" s="28"/>
      <c r="R24" t="b">
        <v>0</v>
      </c>
      <c r="S24">
        <f>IF(R24=TRUE,3.5,0)</f>
        <v>0</v>
      </c>
    </row>
    <row r="25" spans="2:19">
      <c r="R25" t="b">
        <v>0</v>
      </c>
      <c r="S25">
        <f>IF(R25=TRUE,4,0)</f>
        <v>0</v>
      </c>
    </row>
    <row r="26" spans="2:19">
      <c r="R26" t="b">
        <v>0</v>
      </c>
      <c r="S26">
        <f>IF(R26=TRUE,4.5,0)</f>
        <v>0</v>
      </c>
    </row>
    <row r="27" spans="2:19">
      <c r="R27" t="b">
        <v>0</v>
      </c>
      <c r="S27">
        <f>IF(R27=TRUE,5,0)</f>
        <v>0</v>
      </c>
    </row>
    <row r="28" spans="2:19">
      <c r="R28" t="s">
        <v>123</v>
      </c>
      <c r="S28">
        <f>SUM(S19:S27)</f>
        <v>0</v>
      </c>
    </row>
  </sheetData>
  <mergeCells count="1">
    <mergeCell ref="B19:B22"/>
  </mergeCells>
  <pageMargins left="0.7" right="0.7" top="0.75" bottom="0.75" header="0.3" footer="0.3"/>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2</xdr:col>
                    <xdr:colOff>57150</xdr:colOff>
                    <xdr:row>18</xdr:row>
                    <xdr:rowOff>171450</xdr:rowOff>
                  </from>
                  <to>
                    <xdr:col>2</xdr:col>
                    <xdr:colOff>260350</xdr:colOff>
                    <xdr:row>18</xdr:row>
                    <xdr:rowOff>400050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2</xdr:col>
                    <xdr:colOff>57150</xdr:colOff>
                    <xdr:row>19</xdr:row>
                    <xdr:rowOff>304800</xdr:rowOff>
                  </from>
                  <to>
                    <xdr:col>2</xdr:col>
                    <xdr:colOff>247650</xdr:colOff>
                    <xdr:row>19</xdr:row>
                    <xdr:rowOff>533400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2</xdr:col>
                    <xdr:colOff>69850</xdr:colOff>
                    <xdr:row>20</xdr:row>
                    <xdr:rowOff>285750</xdr:rowOff>
                  </from>
                  <to>
                    <xdr:col>2</xdr:col>
                    <xdr:colOff>285750</xdr:colOff>
                    <xdr:row>20</xdr:row>
                    <xdr:rowOff>514350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2</xdr:col>
                    <xdr:colOff>95250</xdr:colOff>
                    <xdr:row>21</xdr:row>
                    <xdr:rowOff>152400</xdr:rowOff>
                  </from>
                  <to>
                    <xdr:col>3</xdr:col>
                    <xdr:colOff>19050</xdr:colOff>
                    <xdr:row>21</xdr:row>
                    <xdr:rowOff>374650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5</xdr:col>
                    <xdr:colOff>69850</xdr:colOff>
                    <xdr:row>18</xdr:row>
                    <xdr:rowOff>152400</xdr:rowOff>
                  </from>
                  <to>
                    <xdr:col>5</xdr:col>
                    <xdr:colOff>285750</xdr:colOff>
                    <xdr:row>18</xdr:row>
                    <xdr:rowOff>374650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5</xdr:col>
                    <xdr:colOff>57150</xdr:colOff>
                    <xdr:row>19</xdr:row>
                    <xdr:rowOff>247650</xdr:rowOff>
                  </from>
                  <to>
                    <xdr:col>5</xdr:col>
                    <xdr:colOff>260350</xdr:colOff>
                    <xdr:row>19</xdr:row>
                    <xdr:rowOff>476250</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5</xdr:col>
                    <xdr:colOff>57150</xdr:colOff>
                    <xdr:row>20</xdr:row>
                    <xdr:rowOff>152400</xdr:rowOff>
                  </from>
                  <to>
                    <xdr:col>5</xdr:col>
                    <xdr:colOff>260350</xdr:colOff>
                    <xdr:row>20</xdr:row>
                    <xdr:rowOff>374650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8</xdr:col>
                    <xdr:colOff>69850</xdr:colOff>
                    <xdr:row>18</xdr:row>
                    <xdr:rowOff>146050</xdr:rowOff>
                  </from>
                  <to>
                    <xdr:col>8</xdr:col>
                    <xdr:colOff>285750</xdr:colOff>
                    <xdr:row>18</xdr:row>
                    <xdr:rowOff>374650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8</xdr:col>
                    <xdr:colOff>69850</xdr:colOff>
                    <xdr:row>19</xdr:row>
                    <xdr:rowOff>298450</xdr:rowOff>
                  </from>
                  <to>
                    <xdr:col>8</xdr:col>
                    <xdr:colOff>285750</xdr:colOff>
                    <xdr:row>19</xdr:row>
                    <xdr:rowOff>514350</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8</xdr:col>
                    <xdr:colOff>95250</xdr:colOff>
                    <xdr:row>20</xdr:row>
                    <xdr:rowOff>222250</xdr:rowOff>
                  </from>
                  <to>
                    <xdr:col>8</xdr:col>
                    <xdr:colOff>298450</xdr:colOff>
                    <xdr:row>20</xdr:row>
                    <xdr:rowOff>438150</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8</xdr:col>
                    <xdr:colOff>69850</xdr:colOff>
                    <xdr:row>21</xdr:row>
                    <xdr:rowOff>146050</xdr:rowOff>
                  </from>
                  <to>
                    <xdr:col>8</xdr:col>
                    <xdr:colOff>285750</xdr:colOff>
                    <xdr:row>21</xdr:row>
                    <xdr:rowOff>374650</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11</xdr:col>
                    <xdr:colOff>69850</xdr:colOff>
                    <xdr:row>18</xdr:row>
                    <xdr:rowOff>171450</xdr:rowOff>
                  </from>
                  <to>
                    <xdr:col>11</xdr:col>
                    <xdr:colOff>266700</xdr:colOff>
                    <xdr:row>18</xdr:row>
                    <xdr:rowOff>381000</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11</xdr:col>
                    <xdr:colOff>69850</xdr:colOff>
                    <xdr:row>19</xdr:row>
                    <xdr:rowOff>209550</xdr:rowOff>
                  </from>
                  <to>
                    <xdr:col>11</xdr:col>
                    <xdr:colOff>266700</xdr:colOff>
                    <xdr:row>19</xdr:row>
                    <xdr:rowOff>438150</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11</xdr:col>
                    <xdr:colOff>69850</xdr:colOff>
                    <xdr:row>20</xdr:row>
                    <xdr:rowOff>298450</xdr:rowOff>
                  </from>
                  <to>
                    <xdr:col>11</xdr:col>
                    <xdr:colOff>266700</xdr:colOff>
                    <xdr:row>20</xdr:row>
                    <xdr:rowOff>527050</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11</xdr:col>
                    <xdr:colOff>69850</xdr:colOff>
                    <xdr:row>21</xdr:row>
                    <xdr:rowOff>171450</xdr:rowOff>
                  </from>
                  <to>
                    <xdr:col>11</xdr:col>
                    <xdr:colOff>266700</xdr:colOff>
                    <xdr:row>21</xdr:row>
                    <xdr:rowOff>381000</xdr:rowOff>
                  </to>
                </anchor>
              </controlPr>
            </control>
          </mc:Choice>
        </mc:AlternateContent>
        <mc:AlternateContent xmlns:mc="http://schemas.openxmlformats.org/markup-compatibility/2006">
          <mc:Choice Requires="x14">
            <control shapeId="5138" r:id="rId19" name="Check Box 18">
              <controlPr defaultSize="0" autoFill="0" autoLine="0" autoPict="0">
                <anchor moveWithCells="1">
                  <from>
                    <xdr:col>14</xdr:col>
                    <xdr:colOff>57150</xdr:colOff>
                    <xdr:row>18</xdr:row>
                    <xdr:rowOff>114300</xdr:rowOff>
                  </from>
                  <to>
                    <xdr:col>14</xdr:col>
                    <xdr:colOff>266700</xdr:colOff>
                    <xdr:row>18</xdr:row>
                    <xdr:rowOff>488950</xdr:rowOff>
                  </to>
                </anchor>
              </controlPr>
            </control>
          </mc:Choice>
        </mc:AlternateContent>
        <mc:AlternateContent xmlns:mc="http://schemas.openxmlformats.org/markup-compatibility/2006">
          <mc:Choice Requires="x14">
            <control shapeId="5139" r:id="rId20" name="Check Box 19">
              <controlPr defaultSize="0" autoFill="0" autoLine="0" autoPict="0">
                <anchor moveWithCells="1">
                  <from>
                    <xdr:col>14</xdr:col>
                    <xdr:colOff>57150</xdr:colOff>
                    <xdr:row>19</xdr:row>
                    <xdr:rowOff>336550</xdr:rowOff>
                  </from>
                  <to>
                    <xdr:col>14</xdr:col>
                    <xdr:colOff>285750</xdr:colOff>
                    <xdr:row>19</xdr:row>
                    <xdr:rowOff>552450</xdr:rowOff>
                  </to>
                </anchor>
              </controlPr>
            </control>
          </mc:Choice>
        </mc:AlternateContent>
        <mc:AlternateContent xmlns:mc="http://schemas.openxmlformats.org/markup-compatibility/2006">
          <mc:Choice Requires="x14">
            <control shapeId="5140" r:id="rId21" name="Check Box 20">
              <controlPr defaultSize="0" autoFill="0" autoLine="0" autoPict="0">
                <anchor moveWithCells="1">
                  <from>
                    <xdr:col>14</xdr:col>
                    <xdr:colOff>57150</xdr:colOff>
                    <xdr:row>20</xdr:row>
                    <xdr:rowOff>304800</xdr:rowOff>
                  </from>
                  <to>
                    <xdr:col>14</xdr:col>
                    <xdr:colOff>285750</xdr:colOff>
                    <xdr:row>20</xdr:row>
                    <xdr:rowOff>527050</xdr:rowOff>
                  </to>
                </anchor>
              </controlPr>
            </control>
          </mc:Choice>
        </mc:AlternateContent>
        <mc:AlternateContent xmlns:mc="http://schemas.openxmlformats.org/markup-compatibility/2006">
          <mc:Choice Requires="x14">
            <control shapeId="5141" r:id="rId22" name="Check Box 21">
              <controlPr defaultSize="0" autoFill="0" autoLine="0" autoPict="0">
                <anchor moveWithCells="1">
                  <from>
                    <xdr:col>14</xdr:col>
                    <xdr:colOff>69850</xdr:colOff>
                    <xdr:row>21</xdr:row>
                    <xdr:rowOff>190500</xdr:rowOff>
                  </from>
                  <to>
                    <xdr:col>14</xdr:col>
                    <xdr:colOff>285750</xdr:colOff>
                    <xdr:row>21</xdr:row>
                    <xdr:rowOff>412750</xdr:rowOff>
                  </to>
                </anchor>
              </controlPr>
            </control>
          </mc:Choice>
        </mc:AlternateContent>
        <mc:AlternateContent xmlns:mc="http://schemas.openxmlformats.org/markup-compatibility/2006">
          <mc:Choice Requires="x14">
            <control shapeId="5144" r:id="rId23" name="Check Box 24">
              <controlPr defaultSize="0" autoFill="0" autoLine="0" autoPict="0">
                <anchor moveWithCells="1">
                  <from>
                    <xdr:col>9</xdr:col>
                    <xdr:colOff>355600</xdr:colOff>
                    <xdr:row>23</xdr:row>
                    <xdr:rowOff>133350</xdr:rowOff>
                  </from>
                  <to>
                    <xdr:col>9</xdr:col>
                    <xdr:colOff>552450</xdr:colOff>
                    <xdr:row>24</xdr:row>
                    <xdr:rowOff>50800</xdr:rowOff>
                  </to>
                </anchor>
              </controlPr>
            </control>
          </mc:Choice>
        </mc:AlternateContent>
        <mc:AlternateContent xmlns:mc="http://schemas.openxmlformats.org/markup-compatibility/2006">
          <mc:Choice Requires="x14">
            <control shapeId="5145" r:id="rId24" name="Check Box 25">
              <controlPr defaultSize="0" autoFill="0" autoLine="0" autoPict="0">
                <anchor moveWithCells="1">
                  <from>
                    <xdr:col>9</xdr:col>
                    <xdr:colOff>838200</xdr:colOff>
                    <xdr:row>23</xdr:row>
                    <xdr:rowOff>133350</xdr:rowOff>
                  </from>
                  <to>
                    <xdr:col>9</xdr:col>
                    <xdr:colOff>1041400</xdr:colOff>
                    <xdr:row>24</xdr:row>
                    <xdr:rowOff>50800</xdr:rowOff>
                  </to>
                </anchor>
              </controlPr>
            </control>
          </mc:Choice>
        </mc:AlternateContent>
        <mc:AlternateContent xmlns:mc="http://schemas.openxmlformats.org/markup-compatibility/2006">
          <mc:Choice Requires="x14">
            <control shapeId="5146" r:id="rId25" name="Check Box 26">
              <controlPr defaultSize="0" autoFill="0" autoLine="0" autoPict="0">
                <anchor moveWithCells="1">
                  <from>
                    <xdr:col>9</xdr:col>
                    <xdr:colOff>1314450</xdr:colOff>
                    <xdr:row>23</xdr:row>
                    <xdr:rowOff>133350</xdr:rowOff>
                  </from>
                  <to>
                    <xdr:col>9</xdr:col>
                    <xdr:colOff>1524000</xdr:colOff>
                    <xdr:row>24</xdr:row>
                    <xdr:rowOff>50800</xdr:rowOff>
                  </to>
                </anchor>
              </controlPr>
            </control>
          </mc:Choice>
        </mc:AlternateContent>
        <mc:AlternateContent xmlns:mc="http://schemas.openxmlformats.org/markup-compatibility/2006">
          <mc:Choice Requires="x14">
            <control shapeId="5147" r:id="rId26" name="Check Box 27">
              <controlPr defaultSize="0" autoFill="0" autoLine="0" autoPict="0">
                <anchor moveWithCells="1">
                  <from>
                    <xdr:col>9</xdr:col>
                    <xdr:colOff>1809750</xdr:colOff>
                    <xdr:row>23</xdr:row>
                    <xdr:rowOff>133350</xdr:rowOff>
                  </from>
                  <to>
                    <xdr:col>11</xdr:col>
                    <xdr:colOff>76200</xdr:colOff>
                    <xdr:row>24</xdr:row>
                    <xdr:rowOff>50800</xdr:rowOff>
                  </to>
                </anchor>
              </controlPr>
            </control>
          </mc:Choice>
        </mc:AlternateContent>
        <mc:AlternateContent xmlns:mc="http://schemas.openxmlformats.org/markup-compatibility/2006">
          <mc:Choice Requires="x14">
            <control shapeId="5148" r:id="rId27" name="Check Box 28">
              <controlPr defaultSize="0" autoFill="0" autoLine="0" autoPict="0">
                <anchor moveWithCells="1">
                  <from>
                    <xdr:col>12</xdr:col>
                    <xdr:colOff>107950</xdr:colOff>
                    <xdr:row>23</xdr:row>
                    <xdr:rowOff>133350</xdr:rowOff>
                  </from>
                  <to>
                    <xdr:col>12</xdr:col>
                    <xdr:colOff>285750</xdr:colOff>
                    <xdr:row>24</xdr:row>
                    <xdr:rowOff>50800</xdr:rowOff>
                  </to>
                </anchor>
              </controlPr>
            </control>
          </mc:Choice>
        </mc:AlternateContent>
        <mc:AlternateContent xmlns:mc="http://schemas.openxmlformats.org/markup-compatibility/2006">
          <mc:Choice Requires="x14">
            <control shapeId="5149" r:id="rId28" name="Check Box 29">
              <controlPr defaultSize="0" autoFill="0" autoLine="0" autoPict="0">
                <anchor moveWithCells="1">
                  <from>
                    <xdr:col>12</xdr:col>
                    <xdr:colOff>584200</xdr:colOff>
                    <xdr:row>23</xdr:row>
                    <xdr:rowOff>133350</xdr:rowOff>
                  </from>
                  <to>
                    <xdr:col>12</xdr:col>
                    <xdr:colOff>781050</xdr:colOff>
                    <xdr:row>24</xdr:row>
                    <xdr:rowOff>50800</xdr:rowOff>
                  </to>
                </anchor>
              </controlPr>
            </control>
          </mc:Choice>
        </mc:AlternateContent>
        <mc:AlternateContent xmlns:mc="http://schemas.openxmlformats.org/markup-compatibility/2006">
          <mc:Choice Requires="x14">
            <control shapeId="5150" r:id="rId29" name="Check Box 30">
              <controlPr defaultSize="0" autoFill="0" autoLine="0" autoPict="0">
                <anchor moveWithCells="1">
                  <from>
                    <xdr:col>12</xdr:col>
                    <xdr:colOff>1066800</xdr:colOff>
                    <xdr:row>23</xdr:row>
                    <xdr:rowOff>133350</xdr:rowOff>
                  </from>
                  <to>
                    <xdr:col>12</xdr:col>
                    <xdr:colOff>1270000</xdr:colOff>
                    <xdr:row>24</xdr:row>
                    <xdr:rowOff>50800</xdr:rowOff>
                  </to>
                </anchor>
              </controlPr>
            </control>
          </mc:Choice>
        </mc:AlternateContent>
        <mc:AlternateContent xmlns:mc="http://schemas.openxmlformats.org/markup-compatibility/2006">
          <mc:Choice Requires="x14">
            <control shapeId="5151" r:id="rId30" name="Check Box 31">
              <controlPr defaultSize="0" autoFill="0" autoLine="0" autoPict="0">
                <anchor moveWithCells="1">
                  <from>
                    <xdr:col>12</xdr:col>
                    <xdr:colOff>1555750</xdr:colOff>
                    <xdr:row>23</xdr:row>
                    <xdr:rowOff>133350</xdr:rowOff>
                  </from>
                  <to>
                    <xdr:col>12</xdr:col>
                    <xdr:colOff>1765300</xdr:colOff>
                    <xdr:row>24</xdr:row>
                    <xdr:rowOff>50800</xdr:rowOff>
                  </to>
                </anchor>
              </controlPr>
            </control>
          </mc:Choice>
        </mc:AlternateContent>
        <mc:AlternateContent xmlns:mc="http://schemas.openxmlformats.org/markup-compatibility/2006">
          <mc:Choice Requires="x14">
            <control shapeId="5152" r:id="rId31" name="Check Box 32">
              <controlPr defaultSize="0" autoFill="0" autoLine="0" autoPict="0">
                <anchor moveWithCells="1">
                  <from>
                    <xdr:col>8</xdr:col>
                    <xdr:colOff>57150</xdr:colOff>
                    <xdr:row>23</xdr:row>
                    <xdr:rowOff>107950</xdr:rowOff>
                  </from>
                  <to>
                    <xdr:col>9</xdr:col>
                    <xdr:colOff>57150</xdr:colOff>
                    <xdr:row>24</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2:L13"/>
  <sheetViews>
    <sheetView showGridLines="0" topLeftCell="A7" workbookViewId="0">
      <selection activeCell="J11" sqref="J11"/>
    </sheetView>
  </sheetViews>
  <sheetFormatPr defaultRowHeight="14.5"/>
  <cols>
    <col min="11" max="11" width="27.26953125" customWidth="1"/>
    <col min="12" max="12" width="14.26953125" customWidth="1"/>
  </cols>
  <sheetData>
    <row r="2" spans="2:12" ht="28.5">
      <c r="B2" s="34" t="s">
        <v>128</v>
      </c>
    </row>
    <row r="3" spans="2:12" ht="8" customHeight="1"/>
    <row r="4" spans="2:12" hidden="1"/>
    <row r="5" spans="2:12" hidden="1"/>
    <row r="6" spans="2:12" hidden="1"/>
    <row r="7" spans="2:12" ht="43.5" customHeight="1">
      <c r="K7" s="25" t="s">
        <v>116</v>
      </c>
      <c r="L7" s="24" t="s">
        <v>120</v>
      </c>
    </row>
    <row r="8" spans="2:12" ht="22.5" customHeight="1">
      <c r="K8" s="25" t="s">
        <v>0</v>
      </c>
      <c r="L8" s="30">
        <v>1</v>
      </c>
    </row>
    <row r="9" spans="2:12" ht="22.5" customHeight="1">
      <c r="K9" s="25" t="s">
        <v>117</v>
      </c>
      <c r="L9" s="31">
        <v>2</v>
      </c>
    </row>
    <row r="10" spans="2:12" ht="22.5" customHeight="1">
      <c r="K10" s="25" t="s">
        <v>118</v>
      </c>
      <c r="L10" s="30">
        <v>1</v>
      </c>
    </row>
    <row r="11" spans="2:12" ht="22.5" customHeight="1">
      <c r="K11" s="25" t="s">
        <v>6</v>
      </c>
      <c r="L11" s="31">
        <v>2</v>
      </c>
    </row>
    <row r="12" spans="2:12" ht="22.5" customHeight="1">
      <c r="K12" s="25" t="s">
        <v>119</v>
      </c>
      <c r="L12" s="30">
        <v>1</v>
      </c>
    </row>
    <row r="13" spans="2:12" ht="37.15" customHeight="1">
      <c r="K13" s="26" t="s">
        <v>121</v>
      </c>
      <c r="L13" s="32">
        <f>SUM(L8:L12)/5</f>
        <v>1.4</v>
      </c>
    </row>
  </sheetData>
  <pageMargins left="0.7" right="0.7" top="0.75" bottom="0.75" header="0.3" footer="0.3"/>
  <pageSetup paperSize="8" orientation="landscape" r:id="rId1"/>
  <ignoredErrors>
    <ignoredError sqref="L1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Governance and leadership</vt:lpstr>
      <vt:lpstr>People and culture</vt:lpstr>
      <vt:lpstr>Capacity and capability</vt:lpstr>
      <vt:lpstr>Innovation</vt:lpstr>
      <vt:lpstr>Technology</vt:lpstr>
      <vt:lpstr>Summary Rating</vt:lpstr>
    </vt:vector>
  </TitlesOfParts>
  <Company>SA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Buaas</dc:creator>
  <cp:lastModifiedBy>Jennifer Buaas</cp:lastModifiedBy>
  <cp:lastPrinted>2016-02-11T06:16:54Z</cp:lastPrinted>
  <dcterms:created xsi:type="dcterms:W3CDTF">2016-02-10T23:13:50Z</dcterms:created>
  <dcterms:modified xsi:type="dcterms:W3CDTF">2022-05-07T01:57:11Z</dcterms:modified>
</cp:coreProperties>
</file>