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8_{28261CF3-CD12-44F8-8237-AA1E2D3D0810}" xr6:coauthVersionLast="47" xr6:coauthVersionMax="47" xr10:uidLastSave="{00000000-0000-0000-0000-000000000000}"/>
  <bookViews>
    <workbookView xWindow="-110" yWindow="-110" windowWidth="19420" windowHeight="10420" tabRatio="805" xr2:uid="{00000000-000D-0000-FFFF-FFFF00000000}"/>
  </bookViews>
  <sheets>
    <sheet name="Prioritization Tool Overview" sheetId="13" r:id="rId1"/>
    <sheet name="Project Scoring" sheetId="1" r:id="rId2"/>
    <sheet name="Project Description" sheetId="4" r:id="rId3"/>
    <sheet name="Projects Ranked" sheetId="12" r:id="rId4"/>
    <sheet name="Eval Scorecard" sheetId="7" r:id="rId5"/>
    <sheet name="Prioritization Bubble Chart" sheetId="9" r:id="rId6"/>
    <sheet name="Picklist Data" sheetId="2" r:id="rId7"/>
    <sheet name="Sheet1" sheetId="11" r:id="rId8"/>
  </sheets>
  <definedNames>
    <definedName name="_xlnm._FilterDatabase" localSheetId="2" hidden="1">'Project Description'!$A$1:$E$31</definedName>
    <definedName name="_xlnm._FilterDatabase" localSheetId="3" hidden="1">'Projects Ranked'!$A$28:$F$38</definedName>
    <definedName name="pick_benefits">'Picklist Data'!$E$25:$F$32</definedName>
    <definedName name="pick_cost">'Picklist Data'!$E$15:$F$22</definedName>
    <definedName name="pick_ease">'Picklist Data'!$E$35:$F$42</definedName>
    <definedName name="pick_man">'Picklist Data'!$E$5:$F$12</definedName>
    <definedName name="pick_risk">'Picklist Data'!$E$45:$F$52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1" l="1"/>
  <c r="B21" i="7" l="1"/>
  <c r="U50" i="1"/>
  <c r="V50" i="1"/>
  <c r="W50" i="1"/>
  <c r="U52" i="1"/>
  <c r="V52" i="1"/>
  <c r="W52" i="1"/>
  <c r="U54" i="1"/>
  <c r="V54" i="1"/>
  <c r="W54" i="1"/>
  <c r="U55" i="1"/>
  <c r="V55" i="1"/>
  <c r="W55" i="1"/>
  <c r="U56" i="1"/>
  <c r="V56" i="1"/>
  <c r="W56" i="1"/>
  <c r="U57" i="1"/>
  <c r="V57" i="1"/>
  <c r="W57" i="1"/>
  <c r="A5" i="12" l="1"/>
  <c r="A2" i="12"/>
  <c r="A7" i="12"/>
  <c r="A10" i="12"/>
  <c r="A11" i="12"/>
  <c r="A8" i="12"/>
  <c r="A4" i="12"/>
  <c r="A9" i="12"/>
  <c r="A6" i="12"/>
  <c r="A3" i="12"/>
  <c r="A4" i="11" l="1"/>
  <c r="A5" i="11"/>
  <c r="A6" i="11"/>
  <c r="A7" i="11"/>
  <c r="A3" i="11"/>
  <c r="F4" i="1" l="1"/>
  <c r="C2" i="11" s="1"/>
  <c r="G4" i="1"/>
  <c r="D2" i="11" s="1"/>
  <c r="H4" i="1"/>
  <c r="E2" i="11" s="1"/>
  <c r="I4" i="1"/>
  <c r="F2" i="11" s="1"/>
  <c r="J4" i="1"/>
  <c r="G2" i="11" s="1"/>
  <c r="K4" i="1"/>
  <c r="H2" i="11" s="1"/>
  <c r="L4" i="1"/>
  <c r="I2" i="11" s="1"/>
  <c r="M4" i="1"/>
  <c r="J2" i="11" s="1"/>
  <c r="N4" i="1"/>
  <c r="K2" i="11" s="1"/>
  <c r="L2" i="11"/>
  <c r="M2" i="11"/>
  <c r="N2" i="11"/>
  <c r="O2" i="11"/>
  <c r="P2" i="11"/>
  <c r="Q2" i="11"/>
  <c r="R2" i="11"/>
  <c r="S2" i="11"/>
  <c r="T2" i="11"/>
  <c r="X4" i="1"/>
  <c r="U2" i="11" s="1"/>
  <c r="Y4" i="1"/>
  <c r="V2" i="11" s="1"/>
  <c r="Z4" i="1"/>
  <c r="W2" i="11" s="1"/>
  <c r="AA4" i="1"/>
  <c r="X2" i="11" s="1"/>
  <c r="AB4" i="1"/>
  <c r="Y2" i="11" s="1"/>
  <c r="AC4" i="1"/>
  <c r="Z2" i="11" s="1"/>
  <c r="AD4" i="1"/>
  <c r="AA2" i="11" s="1"/>
  <c r="AE4" i="1"/>
  <c r="AB2" i="11" s="1"/>
  <c r="AF4" i="1"/>
  <c r="AC2" i="11" s="1"/>
  <c r="AG4" i="1"/>
  <c r="AD2" i="11" s="1"/>
  <c r="AH4" i="1"/>
  <c r="AE2" i="11" s="1"/>
  <c r="AI4" i="1"/>
  <c r="AF2" i="11" s="1"/>
  <c r="AJ4" i="1"/>
  <c r="AG2" i="11" s="1"/>
  <c r="AK4" i="1"/>
  <c r="AH2" i="11" s="1"/>
  <c r="AL4" i="1"/>
  <c r="AI2" i="11" s="1"/>
  <c r="AM4" i="1"/>
  <c r="AJ2" i="11" s="1"/>
  <c r="AN4" i="1"/>
  <c r="AK2" i="11" s="1"/>
  <c r="AO4" i="1"/>
  <c r="AL2" i="11" s="1"/>
  <c r="AP4" i="1"/>
  <c r="AM2" i="11" s="1"/>
  <c r="AQ4" i="1"/>
  <c r="AN2" i="11" s="1"/>
  <c r="AR4" i="1"/>
  <c r="AO2" i="11" s="1"/>
  <c r="AS4" i="1"/>
  <c r="AP2" i="11" s="1"/>
  <c r="AT4" i="1"/>
  <c r="AQ2" i="11" s="1"/>
  <c r="AU4" i="1"/>
  <c r="AR2" i="11" s="1"/>
  <c r="AV4" i="1"/>
  <c r="AS2" i="11" s="1"/>
  <c r="AW4" i="1"/>
  <c r="AT2" i="11" s="1"/>
  <c r="AX4" i="1"/>
  <c r="AU2" i="11" s="1"/>
  <c r="AY4" i="1"/>
  <c r="AV2" i="11" s="1"/>
  <c r="AZ4" i="1"/>
  <c r="AW2" i="11" s="1"/>
  <c r="BA4" i="1"/>
  <c r="AX2" i="11" s="1"/>
  <c r="BB4" i="1"/>
  <c r="AY2" i="11" s="1"/>
  <c r="BC4" i="1"/>
  <c r="AZ2" i="11" s="1"/>
  <c r="BD4" i="1"/>
  <c r="BA2" i="11" s="1"/>
  <c r="BE4" i="1"/>
  <c r="BB2" i="11" s="1"/>
  <c r="BF4" i="1"/>
  <c r="BC2" i="11" s="1"/>
  <c r="BG4" i="1"/>
  <c r="BD2" i="11" s="1"/>
  <c r="BH4" i="1"/>
  <c r="BE2" i="11" s="1"/>
  <c r="BI4" i="1"/>
  <c r="BJ4" i="1"/>
  <c r="BK4" i="1"/>
  <c r="BL4" i="1"/>
  <c r="BM4" i="1"/>
  <c r="BN4" i="1"/>
  <c r="BO4" i="1"/>
  <c r="BP4" i="1"/>
  <c r="BQ4" i="1"/>
  <c r="BR4" i="1"/>
  <c r="BS4" i="1"/>
  <c r="BT4" i="1"/>
  <c r="BU4" i="1"/>
  <c r="BV4" i="1"/>
  <c r="BW4" i="1"/>
  <c r="BX4" i="1"/>
  <c r="BY4" i="1"/>
  <c r="BZ4" i="1"/>
  <c r="CA4" i="1"/>
  <c r="CB4" i="1"/>
  <c r="CC4" i="1"/>
  <c r="CD4" i="1"/>
  <c r="CE4" i="1"/>
  <c r="CF4" i="1"/>
  <c r="CG4" i="1"/>
  <c r="CH4" i="1"/>
  <c r="CI4" i="1"/>
  <c r="CJ4" i="1"/>
  <c r="CK4" i="1"/>
  <c r="CL4" i="1"/>
  <c r="CM4" i="1"/>
  <c r="CN4" i="1"/>
  <c r="CO4" i="1"/>
  <c r="CP4" i="1"/>
  <c r="CQ4" i="1"/>
  <c r="CR4" i="1"/>
  <c r="CS4" i="1"/>
  <c r="CT4" i="1"/>
  <c r="CU4" i="1"/>
  <c r="CV4" i="1"/>
  <c r="CW4" i="1"/>
  <c r="E4" i="1"/>
  <c r="B2" i="11" s="1"/>
  <c r="AR3" i="1"/>
  <c r="AO1" i="11" s="1"/>
  <c r="B34" i="7" l="1"/>
  <c r="D28" i="12" s="1"/>
  <c r="B35" i="7"/>
  <c r="E28" i="12" s="1"/>
  <c r="B33" i="7"/>
  <c r="C28" i="12" s="1"/>
  <c r="H3" i="1"/>
  <c r="E1" i="11" s="1"/>
  <c r="I3" i="1"/>
  <c r="F1" i="11" s="1"/>
  <c r="J3" i="1"/>
  <c r="G1" i="11" s="1"/>
  <c r="K3" i="1"/>
  <c r="H1" i="11" s="1"/>
  <c r="L3" i="1"/>
  <c r="I1" i="11" s="1"/>
  <c r="M3" i="1"/>
  <c r="J1" i="11" s="1"/>
  <c r="N3" i="1"/>
  <c r="K1" i="11" s="1"/>
  <c r="L1" i="11"/>
  <c r="M1" i="11"/>
  <c r="N1" i="11"/>
  <c r="O1" i="11"/>
  <c r="P1" i="11"/>
  <c r="Q1" i="11"/>
  <c r="R1" i="11"/>
  <c r="S1" i="11"/>
  <c r="T1" i="11"/>
  <c r="X3" i="1"/>
  <c r="U1" i="11" s="1"/>
  <c r="Y3" i="1"/>
  <c r="V1" i="11" s="1"/>
  <c r="Z3" i="1"/>
  <c r="W1" i="11" s="1"/>
  <c r="AA3" i="1"/>
  <c r="X1" i="11" s="1"/>
  <c r="AB3" i="1"/>
  <c r="Y1" i="11" s="1"/>
  <c r="AC3" i="1"/>
  <c r="Z1" i="11" s="1"/>
  <c r="AD3" i="1"/>
  <c r="AA1" i="11" s="1"/>
  <c r="AE3" i="1"/>
  <c r="AB1" i="11" s="1"/>
  <c r="AF3" i="1"/>
  <c r="AC1" i="11" s="1"/>
  <c r="AG3" i="1"/>
  <c r="AD1" i="11" s="1"/>
  <c r="AH3" i="1"/>
  <c r="AE1" i="11" s="1"/>
  <c r="AI3" i="1"/>
  <c r="AF1" i="11" s="1"/>
  <c r="AJ3" i="1"/>
  <c r="AG1" i="11" s="1"/>
  <c r="AK3" i="1"/>
  <c r="AH1" i="11" s="1"/>
  <c r="AL3" i="1"/>
  <c r="AI1" i="11" s="1"/>
  <c r="AM3" i="1"/>
  <c r="AJ1" i="11" s="1"/>
  <c r="AN3" i="1"/>
  <c r="AK1" i="11" s="1"/>
  <c r="AO3" i="1"/>
  <c r="AL1" i="11" s="1"/>
  <c r="AP3" i="1"/>
  <c r="AM1" i="11" s="1"/>
  <c r="AQ3" i="1"/>
  <c r="AN1" i="11" s="1"/>
  <c r="AS3" i="1"/>
  <c r="AP1" i="11" s="1"/>
  <c r="AT3" i="1"/>
  <c r="AQ1" i="11" s="1"/>
  <c r="AU3" i="1"/>
  <c r="AR1" i="11" s="1"/>
  <c r="AV3" i="1"/>
  <c r="AS1" i="11" s="1"/>
  <c r="AW3" i="1"/>
  <c r="AT1" i="11" s="1"/>
  <c r="AX3" i="1"/>
  <c r="AU1" i="11" s="1"/>
  <c r="AY3" i="1"/>
  <c r="AV1" i="11" s="1"/>
  <c r="AZ3" i="1"/>
  <c r="AW1" i="11" s="1"/>
  <c r="BA3" i="1"/>
  <c r="AX1" i="11" s="1"/>
  <c r="BB3" i="1"/>
  <c r="AY1" i="11" s="1"/>
  <c r="BC3" i="1"/>
  <c r="AZ1" i="11" s="1"/>
  <c r="BD3" i="1"/>
  <c r="BA1" i="11" s="1"/>
  <c r="BE3" i="1"/>
  <c r="BB1" i="11" s="1"/>
  <c r="BF3" i="1"/>
  <c r="BC1" i="11" s="1"/>
  <c r="BG3" i="1"/>
  <c r="BD1" i="11" s="1"/>
  <c r="BH3" i="1"/>
  <c r="BE1" i="11" s="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F3" i="1" l="1"/>
  <c r="C1" i="11" s="1"/>
  <c r="G3" i="1"/>
  <c r="D1" i="11" s="1"/>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F4" i="7"/>
  <c r="G4" i="7"/>
  <c r="H4" i="7"/>
  <c r="I4" i="7"/>
  <c r="J4" i="7"/>
  <c r="K4" i="7"/>
  <c r="L4" i="7"/>
  <c r="M4" i="7"/>
  <c r="N4" i="7"/>
  <c r="O4" i="7"/>
  <c r="P4" i="7"/>
  <c r="Q4" i="7"/>
  <c r="R4" i="7"/>
  <c r="S4" i="7"/>
  <c r="T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F5" i="7"/>
  <c r="G5" i="7"/>
  <c r="H5" i="7"/>
  <c r="I5" i="7"/>
  <c r="J5" i="7"/>
  <c r="K5" i="7"/>
  <c r="L5" i="7"/>
  <c r="M5" i="7"/>
  <c r="N5" i="7"/>
  <c r="O5" i="7"/>
  <c r="P5" i="7"/>
  <c r="Q5" i="7"/>
  <c r="R5" i="7"/>
  <c r="S5" i="7"/>
  <c r="T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F6" i="7"/>
  <c r="G6" i="7"/>
  <c r="H6" i="7"/>
  <c r="I6" i="7"/>
  <c r="J6" i="7"/>
  <c r="K6" i="7"/>
  <c r="L6" i="7"/>
  <c r="M6" i="7"/>
  <c r="N6" i="7"/>
  <c r="O6" i="7"/>
  <c r="P6" i="7"/>
  <c r="Q6" i="7"/>
  <c r="R6" i="7"/>
  <c r="S6" i="7"/>
  <c r="T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F7" i="7"/>
  <c r="G7" i="7"/>
  <c r="H7" i="7"/>
  <c r="I7" i="7"/>
  <c r="J7" i="7"/>
  <c r="K7" i="7"/>
  <c r="L7" i="7"/>
  <c r="M7" i="7"/>
  <c r="N7" i="7"/>
  <c r="O7" i="7"/>
  <c r="P7" i="7"/>
  <c r="Q7" i="7"/>
  <c r="R7" i="7"/>
  <c r="S7" i="7"/>
  <c r="T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V29" i="7" l="1"/>
  <c r="CV50" i="1" s="1"/>
  <c r="CF29" i="7"/>
  <c r="BX29" i="7"/>
  <c r="BX50" i="1" s="1"/>
  <c r="BT29" i="7"/>
  <c r="BT50" i="1" s="1"/>
  <c r="BL29" i="7"/>
  <c r="BL50" i="1" s="1"/>
  <c r="BH29" i="7"/>
  <c r="AZ29" i="7"/>
  <c r="AZ50" i="1" s="1"/>
  <c r="AN29" i="7"/>
  <c r="AN50" i="1" s="1"/>
  <c r="AB29" i="7"/>
  <c r="CP29" i="7"/>
  <c r="BV29" i="7"/>
  <c r="BV50" i="1" s="1"/>
  <c r="CL29" i="7"/>
  <c r="CL50" i="1" s="1"/>
  <c r="CD29" i="7"/>
  <c r="CD50" i="1" s="1"/>
  <c r="CR29" i="7"/>
  <c r="CJ29" i="7"/>
  <c r="CJ50" i="1" s="1"/>
  <c r="CB29" i="7"/>
  <c r="CB50" i="1" s="1"/>
  <c r="BP29" i="7"/>
  <c r="BP50" i="1" s="1"/>
  <c r="BD29" i="7"/>
  <c r="BD50" i="1" s="1"/>
  <c r="AV29" i="7"/>
  <c r="AV50" i="1" s="1"/>
  <c r="AR29" i="7"/>
  <c r="AR50" i="1" s="1"/>
  <c r="AF29" i="7"/>
  <c r="X29" i="7"/>
  <c r="X50" i="1" s="1"/>
  <c r="CK29" i="7"/>
  <c r="CK50" i="1" s="1"/>
  <c r="CT29" i="7"/>
  <c r="CT50" i="1" s="1"/>
  <c r="BZ29" i="7"/>
  <c r="BZ50" i="1" s="1"/>
  <c r="BR29" i="7"/>
  <c r="BF29" i="7"/>
  <c r="BF50" i="1" s="1"/>
  <c r="CE29" i="7"/>
  <c r="CE50" i="1" s="1"/>
  <c r="BW29" i="7"/>
  <c r="BW50" i="1" s="1"/>
  <c r="CQ29" i="7"/>
  <c r="CQ50" i="1" s="1"/>
  <c r="AJ29" i="7"/>
  <c r="AJ50" i="1" s="1"/>
  <c r="BY29" i="7"/>
  <c r="BY50" i="1" s="1"/>
  <c r="BQ29" i="7"/>
  <c r="BQ50" i="1" s="1"/>
  <c r="BM29" i="7"/>
  <c r="BM50" i="1" s="1"/>
  <c r="BE29" i="7"/>
  <c r="BE50" i="1" s="1"/>
  <c r="BA29" i="7"/>
  <c r="BA50" i="1" s="1"/>
  <c r="AW29" i="7"/>
  <c r="AW50" i="1" s="1"/>
  <c r="AS29" i="7"/>
  <c r="AS50" i="1" s="1"/>
  <c r="AO29" i="7"/>
  <c r="AO50" i="1" s="1"/>
  <c r="AG29" i="7"/>
  <c r="AG50" i="1" s="1"/>
  <c r="Y29" i="7"/>
  <c r="Y50" i="1" s="1"/>
  <c r="I29" i="7"/>
  <c r="I50" i="1" s="1"/>
  <c r="AC29" i="7"/>
  <c r="AC50" i="1" s="1"/>
  <c r="CU29" i="7"/>
  <c r="CU50" i="1" s="1"/>
  <c r="CM29" i="7"/>
  <c r="CM50" i="1" s="1"/>
  <c r="CI29" i="7"/>
  <c r="CI50" i="1" s="1"/>
  <c r="CA29" i="7"/>
  <c r="CA50" i="1" s="1"/>
  <c r="BS29" i="7"/>
  <c r="BS50" i="1" s="1"/>
  <c r="BO29" i="7"/>
  <c r="BO50" i="1" s="1"/>
  <c r="BK29" i="7"/>
  <c r="BG29" i="7"/>
  <c r="BG50" i="1" s="1"/>
  <c r="BC29" i="7"/>
  <c r="BC50" i="1" s="1"/>
  <c r="AY29" i="7"/>
  <c r="AY50" i="1" s="1"/>
  <c r="AU29" i="7"/>
  <c r="AU50" i="1" s="1"/>
  <c r="AQ29" i="7"/>
  <c r="AQ50" i="1" s="1"/>
  <c r="AM29" i="7"/>
  <c r="AM50" i="1" s="1"/>
  <c r="AI29" i="7"/>
  <c r="AI50" i="1" s="1"/>
  <c r="AE29" i="7"/>
  <c r="AE50" i="1" s="1"/>
  <c r="AA29" i="7"/>
  <c r="AA50" i="1" s="1"/>
  <c r="S29" i="7"/>
  <c r="O29" i="7"/>
  <c r="AK29" i="7"/>
  <c r="AK50" i="1" s="1"/>
  <c r="BB29" i="7"/>
  <c r="BB50" i="1" s="1"/>
  <c r="AX29" i="7"/>
  <c r="AX50" i="1" s="1"/>
  <c r="AT29" i="7"/>
  <c r="AT50" i="1" s="1"/>
  <c r="AP29" i="7"/>
  <c r="AP50" i="1" s="1"/>
  <c r="AL29" i="7"/>
  <c r="AL50" i="1" s="1"/>
  <c r="AH29" i="7"/>
  <c r="AH50" i="1" s="1"/>
  <c r="AD29" i="7"/>
  <c r="AD50" i="1" s="1"/>
  <c r="Z29" i="7"/>
  <c r="Z50" i="1" s="1"/>
  <c r="R29" i="7"/>
  <c r="T29" i="7"/>
  <c r="Q29" i="7"/>
  <c r="P29" i="7"/>
  <c r="N29" i="7"/>
  <c r="N50" i="1" s="1"/>
  <c r="L29" i="7"/>
  <c r="L50" i="1" s="1"/>
  <c r="K29" i="7"/>
  <c r="K50" i="1" s="1"/>
  <c r="BN29" i="7"/>
  <c r="BN50" i="1" s="1"/>
  <c r="BI29" i="7"/>
  <c r="BI50" i="1" s="1"/>
  <c r="BJ29" i="7"/>
  <c r="BJ50" i="1" s="1"/>
  <c r="J29" i="7"/>
  <c r="J50" i="1" s="1"/>
  <c r="CH29" i="7"/>
  <c r="CH50" i="1" s="1"/>
  <c r="CW29" i="7"/>
  <c r="CW50" i="1" s="1"/>
  <c r="CO29" i="7"/>
  <c r="CO50" i="1" s="1"/>
  <c r="CG29" i="7"/>
  <c r="CG50" i="1" s="1"/>
  <c r="BU29" i="7"/>
  <c r="BU50" i="1" s="1"/>
  <c r="M29" i="7"/>
  <c r="M50" i="1" s="1"/>
  <c r="H29" i="7"/>
  <c r="CN29" i="7"/>
  <c r="BH50" i="1"/>
  <c r="CR50" i="1"/>
  <c r="CF50" i="1"/>
  <c r="BK50" i="1"/>
  <c r="CP50" i="1"/>
  <c r="BR50" i="1"/>
  <c r="AF50" i="1"/>
  <c r="AB50" i="1"/>
  <c r="CS29" i="7"/>
  <c r="CC29" i="7"/>
  <c r="G29" i="7"/>
  <c r="G50" i="1" s="1"/>
  <c r="F29" i="7"/>
  <c r="F50" i="1" s="1"/>
  <c r="R50" i="1" l="1"/>
  <c r="P50" i="1"/>
  <c r="Q50" i="1"/>
  <c r="O50" i="1"/>
  <c r="T50" i="1"/>
  <c r="S50" i="1"/>
  <c r="CS50" i="1"/>
  <c r="CC50" i="1"/>
  <c r="CN50" i="1"/>
  <c r="H50" i="1"/>
  <c r="B30" i="7"/>
  <c r="D30" i="7"/>
  <c r="D33" i="7"/>
  <c r="D34" i="7"/>
  <c r="D35" i="7"/>
  <c r="B36" i="7"/>
  <c r="F28" i="12" s="1"/>
  <c r="C36" i="7"/>
  <c r="D36" i="7"/>
  <c r="B29" i="7"/>
  <c r="D29" i="7"/>
  <c r="E5" i="7" l="1"/>
  <c r="E6" i="7"/>
  <c r="E7" i="7"/>
  <c r="E4" i="7"/>
  <c r="B5" i="7"/>
  <c r="B6" i="7"/>
  <c r="B7" i="7"/>
  <c r="B8" i="7"/>
  <c r="B9" i="7"/>
  <c r="B10" i="7"/>
  <c r="B11" i="7"/>
  <c r="B12" i="7"/>
  <c r="B13" i="7"/>
  <c r="B14" i="7"/>
  <c r="B15" i="7"/>
  <c r="B16" i="7"/>
  <c r="B17" i="7"/>
  <c r="B18" i="7"/>
  <c r="B19" i="7"/>
  <c r="B20" i="7"/>
  <c r="B22" i="7"/>
  <c r="B23" i="7"/>
  <c r="B24" i="7"/>
  <c r="B25" i="7"/>
  <c r="B26" i="7"/>
  <c r="B27" i="7"/>
  <c r="B28" i="7"/>
  <c r="B4" i="7"/>
  <c r="D9" i="7"/>
  <c r="D10" i="7"/>
  <c r="D12" i="7"/>
  <c r="D13" i="7"/>
  <c r="D14" i="7"/>
  <c r="D15" i="7"/>
  <c r="D17" i="7"/>
  <c r="D18" i="7"/>
  <c r="D19" i="7"/>
  <c r="D20" i="7"/>
  <c r="D21" i="7"/>
  <c r="D22" i="7"/>
  <c r="D24" i="7"/>
  <c r="D25" i="7"/>
  <c r="D26" i="7"/>
  <c r="D27" i="7"/>
  <c r="C9" i="7"/>
  <c r="C10" i="7"/>
  <c r="C14" i="7"/>
  <c r="C15" i="7"/>
  <c r="C19" i="7"/>
  <c r="C20" i="7"/>
  <c r="C21" i="7"/>
  <c r="C24" i="7"/>
  <c r="C25" i="7"/>
  <c r="C26" i="7"/>
  <c r="C27" i="7"/>
  <c r="C28" i="7"/>
  <c r="B2" i="7"/>
  <c r="A28" i="12" s="1"/>
  <c r="C2" i="7"/>
  <c r="D2" i="7"/>
  <c r="B3" i="7"/>
  <c r="B1" i="7"/>
  <c r="C1" i="7"/>
  <c r="D1" i="7"/>
  <c r="E1" i="7"/>
  <c r="F2" i="7"/>
  <c r="A33" i="12" s="1"/>
  <c r="G2" i="7"/>
  <c r="A32" i="12" s="1"/>
  <c r="H2" i="7"/>
  <c r="A29" i="12" s="1"/>
  <c r="I2" i="7"/>
  <c r="A34" i="12" s="1"/>
  <c r="J2" i="7"/>
  <c r="A37" i="12" s="1"/>
  <c r="K2" i="7"/>
  <c r="A38" i="12" s="1"/>
  <c r="L2" i="7"/>
  <c r="A35" i="12" s="1"/>
  <c r="M2" i="7"/>
  <c r="A31" i="12" s="1"/>
  <c r="N2" i="7"/>
  <c r="A36" i="12" s="1"/>
  <c r="O2" i="7"/>
  <c r="P2" i="7"/>
  <c r="Q2" i="7"/>
  <c r="R2" i="7"/>
  <c r="S2" i="7"/>
  <c r="T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E27" i="7" l="1"/>
  <c r="F27" i="7"/>
  <c r="J27" i="7"/>
  <c r="N27" i="7"/>
  <c r="R27" i="7"/>
  <c r="Z27" i="7"/>
  <c r="AD27" i="7"/>
  <c r="AH27" i="7"/>
  <c r="AL27" i="7"/>
  <c r="AP27" i="7"/>
  <c r="AT27" i="7"/>
  <c r="AX27" i="7"/>
  <c r="BB27" i="7"/>
  <c r="BF27" i="7"/>
  <c r="BJ27" i="7"/>
  <c r="BN27" i="7"/>
  <c r="H27" i="7"/>
  <c r="M27" i="7"/>
  <c r="S27" i="7"/>
  <c r="X27" i="7"/>
  <c r="AC27" i="7"/>
  <c r="AI27" i="7"/>
  <c r="AN27" i="7"/>
  <c r="AS27" i="7"/>
  <c r="AY27" i="7"/>
  <c r="BD27" i="7"/>
  <c r="BI27" i="7"/>
  <c r="BO27" i="7"/>
  <c r="BS27" i="7"/>
  <c r="BW27" i="7"/>
  <c r="CA27" i="7"/>
  <c r="CE27" i="7"/>
  <c r="CI27" i="7"/>
  <c r="CM27" i="7"/>
  <c r="CQ27" i="7"/>
  <c r="CU27" i="7"/>
  <c r="I27" i="7"/>
  <c r="O27" i="7"/>
  <c r="T27" i="7"/>
  <c r="Y27" i="7"/>
  <c r="AE27" i="7"/>
  <c r="AJ27" i="7"/>
  <c r="AO27" i="7"/>
  <c r="AU27" i="7"/>
  <c r="AZ27" i="7"/>
  <c r="BE27" i="7"/>
  <c r="BK27" i="7"/>
  <c r="BP27" i="7"/>
  <c r="BT27" i="7"/>
  <c r="BX27" i="7"/>
  <c r="CB27" i="7"/>
  <c r="CF27" i="7"/>
  <c r="CJ27" i="7"/>
  <c r="CN27" i="7"/>
  <c r="CR27" i="7"/>
  <c r="CV27" i="7"/>
  <c r="K27" i="7"/>
  <c r="P27" i="7"/>
  <c r="AA27" i="7"/>
  <c r="AF27" i="7"/>
  <c r="AK27" i="7"/>
  <c r="AQ27" i="7"/>
  <c r="AV27" i="7"/>
  <c r="BA27" i="7"/>
  <c r="BG27" i="7"/>
  <c r="BL27" i="7"/>
  <c r="BQ27" i="7"/>
  <c r="BU27" i="7"/>
  <c r="BY27" i="7"/>
  <c r="CC27" i="7"/>
  <c r="CG27" i="7"/>
  <c r="CK27" i="7"/>
  <c r="CO27" i="7"/>
  <c r="CS27" i="7"/>
  <c r="CW27" i="7"/>
  <c r="G27" i="7"/>
  <c r="L27" i="7"/>
  <c r="Q27" i="7"/>
  <c r="AB27" i="7"/>
  <c r="AG27" i="7"/>
  <c r="AM27" i="7"/>
  <c r="AR27" i="7"/>
  <c r="AW27" i="7"/>
  <c r="BC27" i="7"/>
  <c r="BH27" i="7"/>
  <c r="BM27" i="7"/>
  <c r="BR27" i="7"/>
  <c r="BV27" i="7"/>
  <c r="BZ27" i="7"/>
  <c r="CD27" i="7"/>
  <c r="CH27" i="7"/>
  <c r="CL27" i="7"/>
  <c r="CP27" i="7"/>
  <c r="CT27" i="7"/>
  <c r="E20" i="7"/>
  <c r="I20" i="7"/>
  <c r="M20" i="7"/>
  <c r="Q20" i="7"/>
  <c r="Y20" i="7"/>
  <c r="AC20" i="7"/>
  <c r="AG20" i="7"/>
  <c r="AK20" i="7"/>
  <c r="AO20" i="7"/>
  <c r="AS20" i="7"/>
  <c r="AW20" i="7"/>
  <c r="BA20" i="7"/>
  <c r="BE20" i="7"/>
  <c r="BI20" i="7"/>
  <c r="BM20" i="7"/>
  <c r="BQ20" i="7"/>
  <c r="BU20" i="7"/>
  <c r="F20" i="7"/>
  <c r="J20" i="7"/>
  <c r="N20" i="7"/>
  <c r="R20" i="7"/>
  <c r="Z20" i="7"/>
  <c r="AD20" i="7"/>
  <c r="AH20" i="7"/>
  <c r="AL20" i="7"/>
  <c r="AP20" i="7"/>
  <c r="AT20" i="7"/>
  <c r="AX20" i="7"/>
  <c r="BB20" i="7"/>
  <c r="BF20" i="7"/>
  <c r="BJ20" i="7"/>
  <c r="BN20" i="7"/>
  <c r="BR20" i="7"/>
  <c r="G20" i="7"/>
  <c r="K20" i="7"/>
  <c r="O20" i="7"/>
  <c r="S20" i="7"/>
  <c r="AA20" i="7"/>
  <c r="AE20" i="7"/>
  <c r="AI20" i="7"/>
  <c r="AM20" i="7"/>
  <c r="AQ20" i="7"/>
  <c r="AU20" i="7"/>
  <c r="AY20" i="7"/>
  <c r="BC20" i="7"/>
  <c r="BG20" i="7"/>
  <c r="BK20" i="7"/>
  <c r="BO20" i="7"/>
  <c r="BS20" i="7"/>
  <c r="BW20" i="7"/>
  <c r="CA20" i="7"/>
  <c r="H20" i="7"/>
  <c r="L20" i="7"/>
  <c r="P20" i="7"/>
  <c r="T20" i="7"/>
  <c r="X20" i="7"/>
  <c r="AB20" i="7"/>
  <c r="AF20" i="7"/>
  <c r="AJ20" i="7"/>
  <c r="AN20" i="7"/>
  <c r="AR20" i="7"/>
  <c r="AV20" i="7"/>
  <c r="AZ20" i="7"/>
  <c r="BD20" i="7"/>
  <c r="BH20" i="7"/>
  <c r="BL20" i="7"/>
  <c r="BP20" i="7"/>
  <c r="BT20" i="7"/>
  <c r="BX20" i="7"/>
  <c r="CB20" i="7"/>
  <c r="CF20" i="7"/>
  <c r="CJ20" i="7"/>
  <c r="CN20" i="7"/>
  <c r="CR20" i="7"/>
  <c r="CV20" i="7"/>
  <c r="CC20" i="7"/>
  <c r="CH20" i="7"/>
  <c r="CM20" i="7"/>
  <c r="CS20" i="7"/>
  <c r="BV20" i="7"/>
  <c r="CD20" i="7"/>
  <c r="CI20" i="7"/>
  <c r="CO20" i="7"/>
  <c r="CT20" i="7"/>
  <c r="BY20" i="7"/>
  <c r="CE20" i="7"/>
  <c r="CK20" i="7"/>
  <c r="CP20" i="7"/>
  <c r="CU20" i="7"/>
  <c r="BZ20" i="7"/>
  <c r="CG20" i="7"/>
  <c r="CL20" i="7"/>
  <c r="CQ20" i="7"/>
  <c r="CW20" i="7"/>
  <c r="E15" i="7"/>
  <c r="H15" i="7"/>
  <c r="L15" i="7"/>
  <c r="P15" i="7"/>
  <c r="T15" i="7"/>
  <c r="X15" i="7"/>
  <c r="AB15" i="7"/>
  <c r="AF15" i="7"/>
  <c r="AJ15" i="7"/>
  <c r="AN15" i="7"/>
  <c r="AR15" i="7"/>
  <c r="AV15" i="7"/>
  <c r="AZ15" i="7"/>
  <c r="BD15" i="7"/>
  <c r="BH15" i="7"/>
  <c r="BL15" i="7"/>
  <c r="BP15" i="7"/>
  <c r="BT15" i="7"/>
  <c r="BX15" i="7"/>
  <c r="CB15" i="7"/>
  <c r="CF15" i="7"/>
  <c r="CJ15" i="7"/>
  <c r="CN15" i="7"/>
  <c r="CR15" i="7"/>
  <c r="CV15" i="7"/>
  <c r="I15" i="7"/>
  <c r="M15" i="7"/>
  <c r="Q15" i="7"/>
  <c r="Y15" i="7"/>
  <c r="AC15" i="7"/>
  <c r="AG15" i="7"/>
  <c r="AK15" i="7"/>
  <c r="AO15" i="7"/>
  <c r="AS15" i="7"/>
  <c r="AW15" i="7"/>
  <c r="BA15" i="7"/>
  <c r="BE15" i="7"/>
  <c r="BI15" i="7"/>
  <c r="BM15" i="7"/>
  <c r="BQ15" i="7"/>
  <c r="BU15" i="7"/>
  <c r="BY15" i="7"/>
  <c r="CC15" i="7"/>
  <c r="CG15" i="7"/>
  <c r="CK15" i="7"/>
  <c r="CO15" i="7"/>
  <c r="CS15" i="7"/>
  <c r="CW15" i="7"/>
  <c r="F15" i="7"/>
  <c r="J15" i="7"/>
  <c r="N15" i="7"/>
  <c r="R15" i="7"/>
  <c r="Z15" i="7"/>
  <c r="AD15" i="7"/>
  <c r="AH15" i="7"/>
  <c r="AL15" i="7"/>
  <c r="AP15" i="7"/>
  <c r="AT15" i="7"/>
  <c r="AX15" i="7"/>
  <c r="BB15" i="7"/>
  <c r="BF15" i="7"/>
  <c r="BJ15" i="7"/>
  <c r="BN15" i="7"/>
  <c r="BR15" i="7"/>
  <c r="BV15" i="7"/>
  <c r="BZ15" i="7"/>
  <c r="CD15" i="7"/>
  <c r="CH15" i="7"/>
  <c r="CL15" i="7"/>
  <c r="CP15" i="7"/>
  <c r="CT15" i="7"/>
  <c r="G15" i="7"/>
  <c r="K15" i="7"/>
  <c r="O15" i="7"/>
  <c r="S15" i="7"/>
  <c r="AA15" i="7"/>
  <c r="AE15" i="7"/>
  <c r="AI15" i="7"/>
  <c r="AM15" i="7"/>
  <c r="AQ15" i="7"/>
  <c r="AU15" i="7"/>
  <c r="AY15" i="7"/>
  <c r="BC15" i="7"/>
  <c r="BG15" i="7"/>
  <c r="BK15" i="7"/>
  <c r="BO15" i="7"/>
  <c r="BS15" i="7"/>
  <c r="BW15" i="7"/>
  <c r="CA15" i="7"/>
  <c r="CE15" i="7"/>
  <c r="CI15" i="7"/>
  <c r="CM15" i="7"/>
  <c r="CQ15" i="7"/>
  <c r="CU15" i="7"/>
  <c r="E29" i="7"/>
  <c r="E50" i="1" s="1"/>
  <c r="E26" i="7"/>
  <c r="G26" i="7"/>
  <c r="K26" i="7"/>
  <c r="O26" i="7"/>
  <c r="S26" i="7"/>
  <c r="AA26" i="7"/>
  <c r="AE26" i="7"/>
  <c r="AI26" i="7"/>
  <c r="AM26" i="7"/>
  <c r="AQ26" i="7"/>
  <c r="AU26" i="7"/>
  <c r="AY26" i="7"/>
  <c r="BC26" i="7"/>
  <c r="BG26" i="7"/>
  <c r="BK26" i="7"/>
  <c r="BO26" i="7"/>
  <c r="BS26" i="7"/>
  <c r="BW26" i="7"/>
  <c r="CA26" i="7"/>
  <c r="CE26" i="7"/>
  <c r="CI26" i="7"/>
  <c r="CM26" i="7"/>
  <c r="CQ26" i="7"/>
  <c r="CU26" i="7"/>
  <c r="H26" i="7"/>
  <c r="L26" i="7"/>
  <c r="P26" i="7"/>
  <c r="T26" i="7"/>
  <c r="X26" i="7"/>
  <c r="AB26" i="7"/>
  <c r="AF26" i="7"/>
  <c r="AJ26" i="7"/>
  <c r="AN26" i="7"/>
  <c r="AR26" i="7"/>
  <c r="AV26" i="7"/>
  <c r="AZ26" i="7"/>
  <c r="BD26" i="7"/>
  <c r="BH26" i="7"/>
  <c r="BL26" i="7"/>
  <c r="BP26" i="7"/>
  <c r="BT26" i="7"/>
  <c r="BX26" i="7"/>
  <c r="CB26" i="7"/>
  <c r="CF26" i="7"/>
  <c r="CJ26" i="7"/>
  <c r="CN26" i="7"/>
  <c r="CR26" i="7"/>
  <c r="I26" i="7"/>
  <c r="M26" i="7"/>
  <c r="Q26" i="7"/>
  <c r="Y26" i="7"/>
  <c r="AC26" i="7"/>
  <c r="AG26" i="7"/>
  <c r="AK26" i="7"/>
  <c r="AO26" i="7"/>
  <c r="AS26" i="7"/>
  <c r="AW26" i="7"/>
  <c r="BA26" i="7"/>
  <c r="BE26" i="7"/>
  <c r="BI26" i="7"/>
  <c r="BM26" i="7"/>
  <c r="BQ26" i="7"/>
  <c r="BU26" i="7"/>
  <c r="BY26" i="7"/>
  <c r="CC26" i="7"/>
  <c r="CG26" i="7"/>
  <c r="CK26" i="7"/>
  <c r="CO26" i="7"/>
  <c r="CS26" i="7"/>
  <c r="F26" i="7"/>
  <c r="J26" i="7"/>
  <c r="N26" i="7"/>
  <c r="R26" i="7"/>
  <c r="Z26" i="7"/>
  <c r="AD26" i="7"/>
  <c r="AH26" i="7"/>
  <c r="AL26" i="7"/>
  <c r="AP26" i="7"/>
  <c r="AT26" i="7"/>
  <c r="AX26" i="7"/>
  <c r="BB26" i="7"/>
  <c r="BF26" i="7"/>
  <c r="BJ26" i="7"/>
  <c r="BN26" i="7"/>
  <c r="BR26" i="7"/>
  <c r="BV26" i="7"/>
  <c r="BZ26" i="7"/>
  <c r="CD26" i="7"/>
  <c r="CH26" i="7"/>
  <c r="CL26" i="7"/>
  <c r="CP26" i="7"/>
  <c r="CT26" i="7"/>
  <c r="CV26" i="7"/>
  <c r="CW26" i="7"/>
  <c r="E19" i="7"/>
  <c r="I19" i="7"/>
  <c r="M19" i="7"/>
  <c r="Q19" i="7"/>
  <c r="Y19" i="7"/>
  <c r="AC19" i="7"/>
  <c r="AG19" i="7"/>
  <c r="AK19" i="7"/>
  <c r="AO19" i="7"/>
  <c r="AS19" i="7"/>
  <c r="AW19" i="7"/>
  <c r="BA19" i="7"/>
  <c r="BE19" i="7"/>
  <c r="BI19" i="7"/>
  <c r="BM19" i="7"/>
  <c r="BQ19" i="7"/>
  <c r="BU19" i="7"/>
  <c r="BY19" i="7"/>
  <c r="CC19" i="7"/>
  <c r="CG19" i="7"/>
  <c r="CK19" i="7"/>
  <c r="CO19" i="7"/>
  <c r="CS19" i="7"/>
  <c r="CW19" i="7"/>
  <c r="F19" i="7"/>
  <c r="J19" i="7"/>
  <c r="N19" i="7"/>
  <c r="R19" i="7"/>
  <c r="Z19" i="7"/>
  <c r="AD19" i="7"/>
  <c r="AH19" i="7"/>
  <c r="AL19" i="7"/>
  <c r="AP19" i="7"/>
  <c r="AT19" i="7"/>
  <c r="AX19" i="7"/>
  <c r="BB19" i="7"/>
  <c r="BF19" i="7"/>
  <c r="BJ19" i="7"/>
  <c r="BN19" i="7"/>
  <c r="BR19" i="7"/>
  <c r="BV19" i="7"/>
  <c r="BZ19" i="7"/>
  <c r="CD19" i="7"/>
  <c r="CH19" i="7"/>
  <c r="CL19" i="7"/>
  <c r="CP19" i="7"/>
  <c r="CT19" i="7"/>
  <c r="G19" i="7"/>
  <c r="K19" i="7"/>
  <c r="O19" i="7"/>
  <c r="S19" i="7"/>
  <c r="AA19" i="7"/>
  <c r="AE19" i="7"/>
  <c r="AI19" i="7"/>
  <c r="AM19" i="7"/>
  <c r="AQ19" i="7"/>
  <c r="AU19" i="7"/>
  <c r="AY19" i="7"/>
  <c r="BC19" i="7"/>
  <c r="BG19" i="7"/>
  <c r="BK19" i="7"/>
  <c r="BO19" i="7"/>
  <c r="BS19" i="7"/>
  <c r="BW19" i="7"/>
  <c r="CA19" i="7"/>
  <c r="CE19" i="7"/>
  <c r="CI19" i="7"/>
  <c r="CM19" i="7"/>
  <c r="CQ19" i="7"/>
  <c r="CU19" i="7"/>
  <c r="H19" i="7"/>
  <c r="L19" i="7"/>
  <c r="P19" i="7"/>
  <c r="T19" i="7"/>
  <c r="X19" i="7"/>
  <c r="AB19" i="7"/>
  <c r="AF19" i="7"/>
  <c r="AJ19" i="7"/>
  <c r="AN19" i="7"/>
  <c r="AR19" i="7"/>
  <c r="AV19" i="7"/>
  <c r="AZ19" i="7"/>
  <c r="BD19" i="7"/>
  <c r="BH19" i="7"/>
  <c r="BL19" i="7"/>
  <c r="BP19" i="7"/>
  <c r="BT19" i="7"/>
  <c r="BX19" i="7"/>
  <c r="CB19" i="7"/>
  <c r="CF19" i="7"/>
  <c r="CJ19" i="7"/>
  <c r="CN19" i="7"/>
  <c r="CR19" i="7"/>
  <c r="CV19" i="7"/>
  <c r="E14" i="7"/>
  <c r="H14" i="7"/>
  <c r="L14" i="7"/>
  <c r="P14" i="7"/>
  <c r="T14" i="7"/>
  <c r="X14" i="7"/>
  <c r="G14" i="7"/>
  <c r="M14" i="7"/>
  <c r="R14" i="7"/>
  <c r="AB14" i="7"/>
  <c r="AF14" i="7"/>
  <c r="AJ14" i="7"/>
  <c r="AN14" i="7"/>
  <c r="AR14" i="7"/>
  <c r="AV14" i="7"/>
  <c r="AZ14" i="7"/>
  <c r="BD14" i="7"/>
  <c r="BH14" i="7"/>
  <c r="BL14" i="7"/>
  <c r="BP14" i="7"/>
  <c r="BT14" i="7"/>
  <c r="BX14" i="7"/>
  <c r="CB14" i="7"/>
  <c r="CF14" i="7"/>
  <c r="CJ14" i="7"/>
  <c r="CN14" i="7"/>
  <c r="CR14" i="7"/>
  <c r="CV14" i="7"/>
  <c r="I14" i="7"/>
  <c r="N14" i="7"/>
  <c r="S14" i="7"/>
  <c r="Y14" i="7"/>
  <c r="AC14" i="7"/>
  <c r="AG14" i="7"/>
  <c r="AK14" i="7"/>
  <c r="AO14" i="7"/>
  <c r="AS14" i="7"/>
  <c r="AW14" i="7"/>
  <c r="BA14" i="7"/>
  <c r="BE14" i="7"/>
  <c r="BI14" i="7"/>
  <c r="BM14" i="7"/>
  <c r="BQ14" i="7"/>
  <c r="BU14" i="7"/>
  <c r="BY14" i="7"/>
  <c r="CC14" i="7"/>
  <c r="CG14" i="7"/>
  <c r="CK14" i="7"/>
  <c r="CO14" i="7"/>
  <c r="CS14" i="7"/>
  <c r="CW14" i="7"/>
  <c r="J14" i="7"/>
  <c r="O14" i="7"/>
  <c r="Z14" i="7"/>
  <c r="AD14" i="7"/>
  <c r="AH14" i="7"/>
  <c r="AL14" i="7"/>
  <c r="AP14" i="7"/>
  <c r="AT14" i="7"/>
  <c r="AX14" i="7"/>
  <c r="BB14" i="7"/>
  <c r="BF14" i="7"/>
  <c r="BJ14" i="7"/>
  <c r="BN14" i="7"/>
  <c r="BR14" i="7"/>
  <c r="BV14" i="7"/>
  <c r="BZ14" i="7"/>
  <c r="CD14" i="7"/>
  <c r="CH14" i="7"/>
  <c r="CL14" i="7"/>
  <c r="CP14" i="7"/>
  <c r="CT14" i="7"/>
  <c r="F14" i="7"/>
  <c r="K14" i="7"/>
  <c r="Q14" i="7"/>
  <c r="AA14" i="7"/>
  <c r="AE14" i="7"/>
  <c r="AI14" i="7"/>
  <c r="AM14" i="7"/>
  <c r="AQ14" i="7"/>
  <c r="AU14" i="7"/>
  <c r="AY14" i="7"/>
  <c r="BC14" i="7"/>
  <c r="BG14" i="7"/>
  <c r="BK14" i="7"/>
  <c r="BO14" i="7"/>
  <c r="BS14" i="7"/>
  <c r="BW14" i="7"/>
  <c r="CA14" i="7"/>
  <c r="CE14" i="7"/>
  <c r="CI14" i="7"/>
  <c r="CM14" i="7"/>
  <c r="CQ14" i="7"/>
  <c r="CU14" i="7"/>
  <c r="E25" i="7"/>
  <c r="G25" i="7"/>
  <c r="K25" i="7"/>
  <c r="O25" i="7"/>
  <c r="S25" i="7"/>
  <c r="AA25" i="7"/>
  <c r="AE25" i="7"/>
  <c r="AI25" i="7"/>
  <c r="AM25" i="7"/>
  <c r="AQ25" i="7"/>
  <c r="AU25" i="7"/>
  <c r="AY25" i="7"/>
  <c r="BC25" i="7"/>
  <c r="BG25" i="7"/>
  <c r="BK25" i="7"/>
  <c r="BO25" i="7"/>
  <c r="BS25" i="7"/>
  <c r="BW25" i="7"/>
  <c r="CA25" i="7"/>
  <c r="CE25" i="7"/>
  <c r="CI25" i="7"/>
  <c r="CM25" i="7"/>
  <c r="CQ25" i="7"/>
  <c r="CU25" i="7"/>
  <c r="H25" i="7"/>
  <c r="L25" i="7"/>
  <c r="P25" i="7"/>
  <c r="T25" i="7"/>
  <c r="X25" i="7"/>
  <c r="AB25" i="7"/>
  <c r="AF25" i="7"/>
  <c r="AJ25" i="7"/>
  <c r="AN25" i="7"/>
  <c r="AR25" i="7"/>
  <c r="AV25" i="7"/>
  <c r="AZ25" i="7"/>
  <c r="BD25" i="7"/>
  <c r="BH25" i="7"/>
  <c r="BL25" i="7"/>
  <c r="BP25" i="7"/>
  <c r="BT25" i="7"/>
  <c r="BX25" i="7"/>
  <c r="CB25" i="7"/>
  <c r="CF25" i="7"/>
  <c r="CJ25" i="7"/>
  <c r="CN25" i="7"/>
  <c r="CR25" i="7"/>
  <c r="CV25" i="7"/>
  <c r="I25" i="7"/>
  <c r="M25" i="7"/>
  <c r="Q25" i="7"/>
  <c r="Y25" i="7"/>
  <c r="AC25" i="7"/>
  <c r="AG25" i="7"/>
  <c r="AK25" i="7"/>
  <c r="AO25" i="7"/>
  <c r="AS25" i="7"/>
  <c r="AW25" i="7"/>
  <c r="BA25" i="7"/>
  <c r="BE25" i="7"/>
  <c r="BI25" i="7"/>
  <c r="BM25" i="7"/>
  <c r="BQ25" i="7"/>
  <c r="BU25" i="7"/>
  <c r="BY25" i="7"/>
  <c r="CC25" i="7"/>
  <c r="CG25" i="7"/>
  <c r="CK25" i="7"/>
  <c r="CO25" i="7"/>
  <c r="CS25" i="7"/>
  <c r="CW25" i="7"/>
  <c r="F25" i="7"/>
  <c r="J25" i="7"/>
  <c r="N25" i="7"/>
  <c r="R25" i="7"/>
  <c r="Z25" i="7"/>
  <c r="AD25" i="7"/>
  <c r="AH25" i="7"/>
  <c r="AL25" i="7"/>
  <c r="AP25" i="7"/>
  <c r="AT25" i="7"/>
  <c r="AX25" i="7"/>
  <c r="BB25" i="7"/>
  <c r="BF25" i="7"/>
  <c r="BJ25" i="7"/>
  <c r="BN25" i="7"/>
  <c r="BR25" i="7"/>
  <c r="BV25" i="7"/>
  <c r="BZ25" i="7"/>
  <c r="CD25" i="7"/>
  <c r="CH25" i="7"/>
  <c r="CL25" i="7"/>
  <c r="CP25" i="7"/>
  <c r="CT25" i="7"/>
  <c r="E22" i="7"/>
  <c r="G22" i="7"/>
  <c r="K22" i="7"/>
  <c r="O22" i="7"/>
  <c r="S22" i="7"/>
  <c r="AA22" i="7"/>
  <c r="AE22" i="7"/>
  <c r="AI22" i="7"/>
  <c r="AM22" i="7"/>
  <c r="AQ22" i="7"/>
  <c r="AU22" i="7"/>
  <c r="AY22" i="7"/>
  <c r="BC22" i="7"/>
  <c r="BG22" i="7"/>
  <c r="BK22" i="7"/>
  <c r="BO22" i="7"/>
  <c r="BS22" i="7"/>
  <c r="BW22" i="7"/>
  <c r="CA22" i="7"/>
  <c r="CE22" i="7"/>
  <c r="CI22" i="7"/>
  <c r="CM22" i="7"/>
  <c r="CQ22" i="7"/>
  <c r="CU22" i="7"/>
  <c r="H22" i="7"/>
  <c r="L22" i="7"/>
  <c r="P22" i="7"/>
  <c r="T22" i="7"/>
  <c r="X22" i="7"/>
  <c r="AB22" i="7"/>
  <c r="AF22" i="7"/>
  <c r="AJ22" i="7"/>
  <c r="AN22" i="7"/>
  <c r="AR22" i="7"/>
  <c r="AV22" i="7"/>
  <c r="AZ22" i="7"/>
  <c r="BD22" i="7"/>
  <c r="BH22" i="7"/>
  <c r="BL22" i="7"/>
  <c r="BP22" i="7"/>
  <c r="BT22" i="7"/>
  <c r="BX22" i="7"/>
  <c r="CB22" i="7"/>
  <c r="CF22" i="7"/>
  <c r="CJ22" i="7"/>
  <c r="CN22" i="7"/>
  <c r="CR22" i="7"/>
  <c r="CV22" i="7"/>
  <c r="I22" i="7"/>
  <c r="M22" i="7"/>
  <c r="Q22" i="7"/>
  <c r="Y22" i="7"/>
  <c r="AC22" i="7"/>
  <c r="AG22" i="7"/>
  <c r="AK22" i="7"/>
  <c r="AO22" i="7"/>
  <c r="AS22" i="7"/>
  <c r="AW22" i="7"/>
  <c r="BA22" i="7"/>
  <c r="BE22" i="7"/>
  <c r="BI22" i="7"/>
  <c r="BM22" i="7"/>
  <c r="BQ22" i="7"/>
  <c r="BU22" i="7"/>
  <c r="BY22" i="7"/>
  <c r="CC22" i="7"/>
  <c r="CG22" i="7"/>
  <c r="CK22" i="7"/>
  <c r="CO22" i="7"/>
  <c r="CS22" i="7"/>
  <c r="CW22" i="7"/>
  <c r="F22" i="7"/>
  <c r="J22" i="7"/>
  <c r="N22" i="7"/>
  <c r="R22" i="7"/>
  <c r="Z22" i="7"/>
  <c r="AD22" i="7"/>
  <c r="AH22" i="7"/>
  <c r="AL22" i="7"/>
  <c r="AP22" i="7"/>
  <c r="AT22" i="7"/>
  <c r="AX22" i="7"/>
  <c r="BB22" i="7"/>
  <c r="BF22" i="7"/>
  <c r="BJ22" i="7"/>
  <c r="BN22" i="7"/>
  <c r="BR22" i="7"/>
  <c r="BV22" i="7"/>
  <c r="BZ22" i="7"/>
  <c r="CD22" i="7"/>
  <c r="CH22" i="7"/>
  <c r="CL22" i="7"/>
  <c r="CP22" i="7"/>
  <c r="CT22" i="7"/>
  <c r="E18" i="7"/>
  <c r="I18" i="7"/>
  <c r="M18" i="7"/>
  <c r="Q18" i="7"/>
  <c r="Y18" i="7"/>
  <c r="AC18" i="7"/>
  <c r="AG18" i="7"/>
  <c r="AK18" i="7"/>
  <c r="AO18" i="7"/>
  <c r="AS18" i="7"/>
  <c r="AW18" i="7"/>
  <c r="BA18" i="7"/>
  <c r="BE18" i="7"/>
  <c r="BI18" i="7"/>
  <c r="BM18" i="7"/>
  <c r="BQ18" i="7"/>
  <c r="BU18" i="7"/>
  <c r="BY18" i="7"/>
  <c r="CC18" i="7"/>
  <c r="CG18" i="7"/>
  <c r="CK18" i="7"/>
  <c r="CO18" i="7"/>
  <c r="CS18" i="7"/>
  <c r="CW18" i="7"/>
  <c r="F18" i="7"/>
  <c r="J18" i="7"/>
  <c r="N18" i="7"/>
  <c r="R18" i="7"/>
  <c r="Z18" i="7"/>
  <c r="AD18" i="7"/>
  <c r="AH18" i="7"/>
  <c r="AL18" i="7"/>
  <c r="AP18" i="7"/>
  <c r="AT18" i="7"/>
  <c r="AX18" i="7"/>
  <c r="BB18" i="7"/>
  <c r="BF18" i="7"/>
  <c r="BJ18" i="7"/>
  <c r="BN18" i="7"/>
  <c r="BR18" i="7"/>
  <c r="BV18" i="7"/>
  <c r="BZ18" i="7"/>
  <c r="CD18" i="7"/>
  <c r="CH18" i="7"/>
  <c r="CL18" i="7"/>
  <c r="CP18" i="7"/>
  <c r="CT18" i="7"/>
  <c r="G18" i="7"/>
  <c r="K18" i="7"/>
  <c r="O18" i="7"/>
  <c r="S18" i="7"/>
  <c r="AA18" i="7"/>
  <c r="AE18" i="7"/>
  <c r="AI18" i="7"/>
  <c r="AM18" i="7"/>
  <c r="AQ18" i="7"/>
  <c r="AU18" i="7"/>
  <c r="AY18" i="7"/>
  <c r="BC18" i="7"/>
  <c r="BG18" i="7"/>
  <c r="BK18" i="7"/>
  <c r="BO18" i="7"/>
  <c r="BS18" i="7"/>
  <c r="BW18" i="7"/>
  <c r="CA18" i="7"/>
  <c r="CE18" i="7"/>
  <c r="CI18" i="7"/>
  <c r="CM18" i="7"/>
  <c r="CQ18" i="7"/>
  <c r="CU18" i="7"/>
  <c r="H18" i="7"/>
  <c r="L18" i="7"/>
  <c r="P18" i="7"/>
  <c r="T18" i="7"/>
  <c r="X18" i="7"/>
  <c r="AB18" i="7"/>
  <c r="AF18" i="7"/>
  <c r="AJ18" i="7"/>
  <c r="AN18" i="7"/>
  <c r="AR18" i="7"/>
  <c r="AV18" i="7"/>
  <c r="AZ18" i="7"/>
  <c r="BD18" i="7"/>
  <c r="BH18" i="7"/>
  <c r="BL18" i="7"/>
  <c r="BP18" i="7"/>
  <c r="BT18" i="7"/>
  <c r="BX18" i="7"/>
  <c r="CB18" i="7"/>
  <c r="CF18" i="7"/>
  <c r="CJ18" i="7"/>
  <c r="CN18" i="7"/>
  <c r="CR18" i="7"/>
  <c r="CV18" i="7"/>
  <c r="E13" i="7"/>
  <c r="I13" i="7"/>
  <c r="M13" i="7"/>
  <c r="Q13" i="7"/>
  <c r="Y13" i="7"/>
  <c r="AC13" i="7"/>
  <c r="AG13" i="7"/>
  <c r="AK13" i="7"/>
  <c r="F13" i="7"/>
  <c r="J13" i="7"/>
  <c r="N13" i="7"/>
  <c r="R13" i="7"/>
  <c r="Z13" i="7"/>
  <c r="AD13" i="7"/>
  <c r="G13" i="7"/>
  <c r="K13" i="7"/>
  <c r="O13" i="7"/>
  <c r="S13" i="7"/>
  <c r="AA13" i="7"/>
  <c r="AE13" i="7"/>
  <c r="H13" i="7"/>
  <c r="L13" i="7"/>
  <c r="P13" i="7"/>
  <c r="T13" i="7"/>
  <c r="X13" i="7"/>
  <c r="AB13" i="7"/>
  <c r="AF13" i="7"/>
  <c r="AJ13" i="7"/>
  <c r="AN13" i="7"/>
  <c r="AR13" i="7"/>
  <c r="AV13" i="7"/>
  <c r="AZ13" i="7"/>
  <c r="BD13" i="7"/>
  <c r="BH13" i="7"/>
  <c r="BL13" i="7"/>
  <c r="BP13" i="7"/>
  <c r="BT13" i="7"/>
  <c r="BX13" i="7"/>
  <c r="CB13" i="7"/>
  <c r="CF13" i="7"/>
  <c r="CJ13" i="7"/>
  <c r="CN13" i="7"/>
  <c r="CR13" i="7"/>
  <c r="CV13" i="7"/>
  <c r="AM13" i="7"/>
  <c r="AS13" i="7"/>
  <c r="AX13" i="7"/>
  <c r="BC13" i="7"/>
  <c r="BI13" i="7"/>
  <c r="BN13" i="7"/>
  <c r="BS13" i="7"/>
  <c r="BY13" i="7"/>
  <c r="CD13" i="7"/>
  <c r="CI13" i="7"/>
  <c r="CO13" i="7"/>
  <c r="CT13" i="7"/>
  <c r="AH13" i="7"/>
  <c r="AO13" i="7"/>
  <c r="AT13" i="7"/>
  <c r="AY13" i="7"/>
  <c r="BE13" i="7"/>
  <c r="BJ13" i="7"/>
  <c r="BO13" i="7"/>
  <c r="BU13" i="7"/>
  <c r="BZ13" i="7"/>
  <c r="CE13" i="7"/>
  <c r="CK13" i="7"/>
  <c r="CP13" i="7"/>
  <c r="CU13" i="7"/>
  <c r="AI13" i="7"/>
  <c r="AP13" i="7"/>
  <c r="AU13" i="7"/>
  <c r="BA13" i="7"/>
  <c r="BF13" i="7"/>
  <c r="BK13" i="7"/>
  <c r="BQ13" i="7"/>
  <c r="BV13" i="7"/>
  <c r="CA13" i="7"/>
  <c r="CG13" i="7"/>
  <c r="CL13" i="7"/>
  <c r="CQ13" i="7"/>
  <c r="CW13" i="7"/>
  <c r="AL13" i="7"/>
  <c r="AQ13" i="7"/>
  <c r="AW13" i="7"/>
  <c r="BB13" i="7"/>
  <c r="BG13" i="7"/>
  <c r="BM13" i="7"/>
  <c r="BR13" i="7"/>
  <c r="BW13" i="7"/>
  <c r="CC13" i="7"/>
  <c r="CH13" i="7"/>
  <c r="CM13" i="7"/>
  <c r="CS13" i="7"/>
  <c r="E10" i="7"/>
  <c r="I10" i="7"/>
  <c r="M10" i="7"/>
  <c r="Q10" i="7"/>
  <c r="Y10" i="7"/>
  <c r="AC10" i="7"/>
  <c r="AG10" i="7"/>
  <c r="AK10" i="7"/>
  <c r="AO10" i="7"/>
  <c r="AS10" i="7"/>
  <c r="AW10" i="7"/>
  <c r="BA10" i="7"/>
  <c r="BE10" i="7"/>
  <c r="BI10" i="7"/>
  <c r="BM10" i="7"/>
  <c r="BQ10" i="7"/>
  <c r="BU10" i="7"/>
  <c r="BY10" i="7"/>
  <c r="CC10" i="7"/>
  <c r="CG10" i="7"/>
  <c r="CK10" i="7"/>
  <c r="CO10" i="7"/>
  <c r="F10" i="7"/>
  <c r="J10" i="7"/>
  <c r="N10" i="7"/>
  <c r="R10" i="7"/>
  <c r="Z10" i="7"/>
  <c r="AD10" i="7"/>
  <c r="AH10" i="7"/>
  <c r="AL10" i="7"/>
  <c r="AP10" i="7"/>
  <c r="AT10" i="7"/>
  <c r="AX10" i="7"/>
  <c r="BB10" i="7"/>
  <c r="BF10" i="7"/>
  <c r="BJ10" i="7"/>
  <c r="BN10" i="7"/>
  <c r="BR10" i="7"/>
  <c r="BV10" i="7"/>
  <c r="BZ10" i="7"/>
  <c r="CD10" i="7"/>
  <c r="CH10" i="7"/>
  <c r="CL10" i="7"/>
  <c r="CP10" i="7"/>
  <c r="CT10" i="7"/>
  <c r="G10" i="7"/>
  <c r="K10" i="7"/>
  <c r="O10" i="7"/>
  <c r="S10" i="7"/>
  <c r="AA10" i="7"/>
  <c r="AE10" i="7"/>
  <c r="AI10" i="7"/>
  <c r="AM10" i="7"/>
  <c r="AQ10" i="7"/>
  <c r="AU10" i="7"/>
  <c r="AY10" i="7"/>
  <c r="BC10" i="7"/>
  <c r="BG10" i="7"/>
  <c r="BK10" i="7"/>
  <c r="BO10" i="7"/>
  <c r="BS10" i="7"/>
  <c r="BW10" i="7"/>
  <c r="CA10" i="7"/>
  <c r="CE10" i="7"/>
  <c r="CI10" i="7"/>
  <c r="CM10" i="7"/>
  <c r="CQ10" i="7"/>
  <c r="CU10" i="7"/>
  <c r="H10" i="7"/>
  <c r="L10" i="7"/>
  <c r="P10" i="7"/>
  <c r="T10" i="7"/>
  <c r="X10" i="7"/>
  <c r="AB10" i="7"/>
  <c r="AF10" i="7"/>
  <c r="AJ10" i="7"/>
  <c r="AN10" i="7"/>
  <c r="AR10" i="7"/>
  <c r="AV10" i="7"/>
  <c r="AZ10" i="7"/>
  <c r="BD10" i="7"/>
  <c r="BH10" i="7"/>
  <c r="BL10" i="7"/>
  <c r="BP10" i="7"/>
  <c r="BT10" i="7"/>
  <c r="BX10" i="7"/>
  <c r="CB10" i="7"/>
  <c r="CF10" i="7"/>
  <c r="CJ10" i="7"/>
  <c r="CN10" i="7"/>
  <c r="CR10" i="7"/>
  <c r="CV10" i="7"/>
  <c r="CS10" i="7"/>
  <c r="CW10" i="7"/>
  <c r="E28" i="7"/>
  <c r="G28" i="7"/>
  <c r="K28" i="7"/>
  <c r="O28" i="7"/>
  <c r="S28" i="7"/>
  <c r="AA28" i="7"/>
  <c r="AE28" i="7"/>
  <c r="AI28" i="7"/>
  <c r="AM28" i="7"/>
  <c r="AQ28" i="7"/>
  <c r="AU28" i="7"/>
  <c r="AY28" i="7"/>
  <c r="BC28" i="7"/>
  <c r="BG28" i="7"/>
  <c r="BK28" i="7"/>
  <c r="BO28" i="7"/>
  <c r="BS28" i="7"/>
  <c r="BW28" i="7"/>
  <c r="CA28" i="7"/>
  <c r="CE28" i="7"/>
  <c r="CI28" i="7"/>
  <c r="CM28" i="7"/>
  <c r="CQ28" i="7"/>
  <c r="CU28" i="7"/>
  <c r="H28" i="7"/>
  <c r="L28" i="7"/>
  <c r="P28" i="7"/>
  <c r="T28" i="7"/>
  <c r="X28" i="7"/>
  <c r="AB28" i="7"/>
  <c r="AF28" i="7"/>
  <c r="AJ28" i="7"/>
  <c r="AN28" i="7"/>
  <c r="AR28" i="7"/>
  <c r="AV28" i="7"/>
  <c r="AZ28" i="7"/>
  <c r="BD28" i="7"/>
  <c r="BH28" i="7"/>
  <c r="BL28" i="7"/>
  <c r="BP28" i="7"/>
  <c r="BT28" i="7"/>
  <c r="BX28" i="7"/>
  <c r="CB28" i="7"/>
  <c r="CF28" i="7"/>
  <c r="CJ28" i="7"/>
  <c r="CN28" i="7"/>
  <c r="CR28" i="7"/>
  <c r="CV28" i="7"/>
  <c r="I28" i="7"/>
  <c r="M28" i="7"/>
  <c r="Q28" i="7"/>
  <c r="Y28" i="7"/>
  <c r="AC28" i="7"/>
  <c r="AG28" i="7"/>
  <c r="AK28" i="7"/>
  <c r="AO28" i="7"/>
  <c r="AS28" i="7"/>
  <c r="AW28" i="7"/>
  <c r="BA28" i="7"/>
  <c r="BE28" i="7"/>
  <c r="BI28" i="7"/>
  <c r="BM28" i="7"/>
  <c r="BQ28" i="7"/>
  <c r="BU28" i="7"/>
  <c r="BY28" i="7"/>
  <c r="CC28" i="7"/>
  <c r="CG28" i="7"/>
  <c r="CK28" i="7"/>
  <c r="CO28" i="7"/>
  <c r="CS28" i="7"/>
  <c r="CW28" i="7"/>
  <c r="F28" i="7"/>
  <c r="J28" i="7"/>
  <c r="N28" i="7"/>
  <c r="R28" i="7"/>
  <c r="Z28" i="7"/>
  <c r="AD28" i="7"/>
  <c r="AH28" i="7"/>
  <c r="AL28" i="7"/>
  <c r="AP28" i="7"/>
  <c r="AT28" i="7"/>
  <c r="AX28" i="7"/>
  <c r="BB28" i="7"/>
  <c r="BF28" i="7"/>
  <c r="BJ28" i="7"/>
  <c r="BN28" i="7"/>
  <c r="BR28" i="7"/>
  <c r="BV28" i="7"/>
  <c r="BZ28" i="7"/>
  <c r="CD28" i="7"/>
  <c r="CH28" i="7"/>
  <c r="CL28" i="7"/>
  <c r="CP28" i="7"/>
  <c r="CT28" i="7"/>
  <c r="E24" i="7"/>
  <c r="G24" i="7"/>
  <c r="K24" i="7"/>
  <c r="O24" i="7"/>
  <c r="S24" i="7"/>
  <c r="AA24" i="7"/>
  <c r="AE24" i="7"/>
  <c r="AI24" i="7"/>
  <c r="AM24" i="7"/>
  <c r="AQ24" i="7"/>
  <c r="AU24" i="7"/>
  <c r="AY24" i="7"/>
  <c r="BC24" i="7"/>
  <c r="BG24" i="7"/>
  <c r="BK24" i="7"/>
  <c r="BO24" i="7"/>
  <c r="BS24" i="7"/>
  <c r="BW24" i="7"/>
  <c r="CA24" i="7"/>
  <c r="CE24" i="7"/>
  <c r="CI24" i="7"/>
  <c r="CM24" i="7"/>
  <c r="CQ24" i="7"/>
  <c r="CU24" i="7"/>
  <c r="H24" i="7"/>
  <c r="L24" i="7"/>
  <c r="P24" i="7"/>
  <c r="T24" i="7"/>
  <c r="X24" i="7"/>
  <c r="AB24" i="7"/>
  <c r="AF24" i="7"/>
  <c r="AJ24" i="7"/>
  <c r="AN24" i="7"/>
  <c r="AR24" i="7"/>
  <c r="AV24" i="7"/>
  <c r="AZ24" i="7"/>
  <c r="BD24" i="7"/>
  <c r="BH24" i="7"/>
  <c r="BL24" i="7"/>
  <c r="BP24" i="7"/>
  <c r="BT24" i="7"/>
  <c r="BX24" i="7"/>
  <c r="CB24" i="7"/>
  <c r="CF24" i="7"/>
  <c r="CJ24" i="7"/>
  <c r="CN24" i="7"/>
  <c r="CR24" i="7"/>
  <c r="CV24" i="7"/>
  <c r="I24" i="7"/>
  <c r="M24" i="7"/>
  <c r="Q24" i="7"/>
  <c r="Y24" i="7"/>
  <c r="AC24" i="7"/>
  <c r="AG24" i="7"/>
  <c r="AK24" i="7"/>
  <c r="AO24" i="7"/>
  <c r="AS24" i="7"/>
  <c r="AW24" i="7"/>
  <c r="BA24" i="7"/>
  <c r="BE24" i="7"/>
  <c r="BI24" i="7"/>
  <c r="BM24" i="7"/>
  <c r="BQ24" i="7"/>
  <c r="BU24" i="7"/>
  <c r="BY24" i="7"/>
  <c r="CC24" i="7"/>
  <c r="CG24" i="7"/>
  <c r="CK24" i="7"/>
  <c r="CO24" i="7"/>
  <c r="CS24" i="7"/>
  <c r="CW24" i="7"/>
  <c r="F24" i="7"/>
  <c r="J24" i="7"/>
  <c r="N24" i="7"/>
  <c r="R24" i="7"/>
  <c r="Z24" i="7"/>
  <c r="AD24" i="7"/>
  <c r="AH24" i="7"/>
  <c r="AL24" i="7"/>
  <c r="AP24" i="7"/>
  <c r="AT24" i="7"/>
  <c r="AX24" i="7"/>
  <c r="BB24" i="7"/>
  <c r="BF24" i="7"/>
  <c r="BJ24" i="7"/>
  <c r="BN24" i="7"/>
  <c r="BR24" i="7"/>
  <c r="BV24" i="7"/>
  <c r="BZ24" i="7"/>
  <c r="CD24" i="7"/>
  <c r="CH24" i="7"/>
  <c r="CL24" i="7"/>
  <c r="CP24" i="7"/>
  <c r="CT24" i="7"/>
  <c r="E21" i="7"/>
  <c r="H21" i="7"/>
  <c r="L21" i="7"/>
  <c r="P21" i="7"/>
  <c r="T21" i="7"/>
  <c r="X21" i="7"/>
  <c r="AB21" i="7"/>
  <c r="AF21" i="7"/>
  <c r="AJ21" i="7"/>
  <c r="AN21" i="7"/>
  <c r="F21" i="7"/>
  <c r="K21" i="7"/>
  <c r="Q21" i="7"/>
  <c r="AA21" i="7"/>
  <c r="AG21" i="7"/>
  <c r="AL21" i="7"/>
  <c r="AQ21" i="7"/>
  <c r="AU21" i="7"/>
  <c r="AY21" i="7"/>
  <c r="BC21" i="7"/>
  <c r="BG21" i="7"/>
  <c r="BK21" i="7"/>
  <c r="BO21" i="7"/>
  <c r="BS21" i="7"/>
  <c r="BW21" i="7"/>
  <c r="CA21" i="7"/>
  <c r="CE21" i="7"/>
  <c r="CI21" i="7"/>
  <c r="CM21" i="7"/>
  <c r="CQ21" i="7"/>
  <c r="CU21" i="7"/>
  <c r="G21" i="7"/>
  <c r="M21" i="7"/>
  <c r="R21" i="7"/>
  <c r="AC21" i="7"/>
  <c r="AH21" i="7"/>
  <c r="AM21" i="7"/>
  <c r="AR21" i="7"/>
  <c r="AV21" i="7"/>
  <c r="AZ21" i="7"/>
  <c r="BD21" i="7"/>
  <c r="BH21" i="7"/>
  <c r="BL21" i="7"/>
  <c r="BP21" i="7"/>
  <c r="BT21" i="7"/>
  <c r="BX21" i="7"/>
  <c r="CB21" i="7"/>
  <c r="CF21" i="7"/>
  <c r="CJ21" i="7"/>
  <c r="CN21" i="7"/>
  <c r="CR21" i="7"/>
  <c r="CV21" i="7"/>
  <c r="I21" i="7"/>
  <c r="N21" i="7"/>
  <c r="S21" i="7"/>
  <c r="Y21" i="7"/>
  <c r="AD21" i="7"/>
  <c r="AI21" i="7"/>
  <c r="AO21" i="7"/>
  <c r="AS21" i="7"/>
  <c r="AW21" i="7"/>
  <c r="BA21" i="7"/>
  <c r="BE21" i="7"/>
  <c r="BI21" i="7"/>
  <c r="BM21" i="7"/>
  <c r="BQ21" i="7"/>
  <c r="BU21" i="7"/>
  <c r="BY21" i="7"/>
  <c r="CC21" i="7"/>
  <c r="CG21" i="7"/>
  <c r="CK21" i="7"/>
  <c r="CO21" i="7"/>
  <c r="CS21" i="7"/>
  <c r="CW21" i="7"/>
  <c r="J21" i="7"/>
  <c r="O21" i="7"/>
  <c r="Z21" i="7"/>
  <c r="AE21" i="7"/>
  <c r="AK21" i="7"/>
  <c r="AP21" i="7"/>
  <c r="AT21" i="7"/>
  <c r="AX21" i="7"/>
  <c r="BB21" i="7"/>
  <c r="BF21" i="7"/>
  <c r="BJ21" i="7"/>
  <c r="BN21" i="7"/>
  <c r="BR21" i="7"/>
  <c r="BV21" i="7"/>
  <c r="BZ21" i="7"/>
  <c r="CD21" i="7"/>
  <c r="CH21" i="7"/>
  <c r="CL21" i="7"/>
  <c r="CP21" i="7"/>
  <c r="CT21" i="7"/>
  <c r="E17" i="7"/>
  <c r="I17" i="7"/>
  <c r="M17" i="7"/>
  <c r="Q17" i="7"/>
  <c r="Y17" i="7"/>
  <c r="AC17" i="7"/>
  <c r="AG17" i="7"/>
  <c r="AK17" i="7"/>
  <c r="AO17" i="7"/>
  <c r="AS17" i="7"/>
  <c r="AW17" i="7"/>
  <c r="BA17" i="7"/>
  <c r="BE17" i="7"/>
  <c r="BI17" i="7"/>
  <c r="BM17" i="7"/>
  <c r="BQ17" i="7"/>
  <c r="BU17" i="7"/>
  <c r="BY17" i="7"/>
  <c r="CC17" i="7"/>
  <c r="CG17" i="7"/>
  <c r="CK17" i="7"/>
  <c r="CO17" i="7"/>
  <c r="CS17" i="7"/>
  <c r="CW17" i="7"/>
  <c r="F17" i="7"/>
  <c r="J17" i="7"/>
  <c r="N17" i="7"/>
  <c r="R17" i="7"/>
  <c r="Z17" i="7"/>
  <c r="AD17" i="7"/>
  <c r="AH17" i="7"/>
  <c r="AL17" i="7"/>
  <c r="AP17" i="7"/>
  <c r="AT17" i="7"/>
  <c r="AX17" i="7"/>
  <c r="BB17" i="7"/>
  <c r="BF17" i="7"/>
  <c r="BJ17" i="7"/>
  <c r="BN17" i="7"/>
  <c r="BR17" i="7"/>
  <c r="BV17" i="7"/>
  <c r="BZ17" i="7"/>
  <c r="CD17" i="7"/>
  <c r="CH17" i="7"/>
  <c r="CL17" i="7"/>
  <c r="CP17" i="7"/>
  <c r="CT17" i="7"/>
  <c r="G17" i="7"/>
  <c r="K17" i="7"/>
  <c r="O17" i="7"/>
  <c r="S17" i="7"/>
  <c r="AA17" i="7"/>
  <c r="AE17" i="7"/>
  <c r="AI17" i="7"/>
  <c r="AM17" i="7"/>
  <c r="AQ17" i="7"/>
  <c r="AU17" i="7"/>
  <c r="AY17" i="7"/>
  <c r="BC17" i="7"/>
  <c r="BG17" i="7"/>
  <c r="BK17" i="7"/>
  <c r="BO17" i="7"/>
  <c r="BS17" i="7"/>
  <c r="BW17" i="7"/>
  <c r="CA17" i="7"/>
  <c r="CE17" i="7"/>
  <c r="CI17" i="7"/>
  <c r="CM17" i="7"/>
  <c r="CQ17" i="7"/>
  <c r="CU17" i="7"/>
  <c r="H17" i="7"/>
  <c r="L17" i="7"/>
  <c r="P17" i="7"/>
  <c r="T17" i="7"/>
  <c r="X17" i="7"/>
  <c r="AB17" i="7"/>
  <c r="AF17" i="7"/>
  <c r="AJ17" i="7"/>
  <c r="AN17" i="7"/>
  <c r="AR17" i="7"/>
  <c r="AV17" i="7"/>
  <c r="AZ17" i="7"/>
  <c r="BD17" i="7"/>
  <c r="BH17" i="7"/>
  <c r="BL17" i="7"/>
  <c r="BP17" i="7"/>
  <c r="BT17" i="7"/>
  <c r="BX17" i="7"/>
  <c r="CB17" i="7"/>
  <c r="CF17" i="7"/>
  <c r="CJ17" i="7"/>
  <c r="CN17" i="7"/>
  <c r="CR17" i="7"/>
  <c r="CV17" i="7"/>
  <c r="E12" i="7"/>
  <c r="I12" i="7"/>
  <c r="M12" i="7"/>
  <c r="Q12" i="7"/>
  <c r="Y12" i="7"/>
  <c r="AC12" i="7"/>
  <c r="AG12" i="7"/>
  <c r="AK12" i="7"/>
  <c r="AO12" i="7"/>
  <c r="AS12" i="7"/>
  <c r="AW12" i="7"/>
  <c r="BA12" i="7"/>
  <c r="BE12" i="7"/>
  <c r="BI12" i="7"/>
  <c r="BM12" i="7"/>
  <c r="BQ12" i="7"/>
  <c r="BU12" i="7"/>
  <c r="BY12" i="7"/>
  <c r="CC12" i="7"/>
  <c r="CG12" i="7"/>
  <c r="CK12" i="7"/>
  <c r="CO12" i="7"/>
  <c r="CS12" i="7"/>
  <c r="CW12" i="7"/>
  <c r="F12" i="7"/>
  <c r="J12" i="7"/>
  <c r="N12" i="7"/>
  <c r="R12" i="7"/>
  <c r="Z12" i="7"/>
  <c r="AD12" i="7"/>
  <c r="AH12" i="7"/>
  <c r="AL12" i="7"/>
  <c r="AP12" i="7"/>
  <c r="AT12" i="7"/>
  <c r="AX12" i="7"/>
  <c r="BB12" i="7"/>
  <c r="BF12" i="7"/>
  <c r="BJ12" i="7"/>
  <c r="BN12" i="7"/>
  <c r="BR12" i="7"/>
  <c r="BV12" i="7"/>
  <c r="BZ12" i="7"/>
  <c r="CD12" i="7"/>
  <c r="CH12" i="7"/>
  <c r="CL12" i="7"/>
  <c r="CP12" i="7"/>
  <c r="CT12" i="7"/>
  <c r="G12" i="7"/>
  <c r="K12" i="7"/>
  <c r="O12" i="7"/>
  <c r="S12" i="7"/>
  <c r="AA12" i="7"/>
  <c r="AE12" i="7"/>
  <c r="AI12" i="7"/>
  <c r="AM12" i="7"/>
  <c r="AQ12" i="7"/>
  <c r="AU12" i="7"/>
  <c r="AY12" i="7"/>
  <c r="BC12" i="7"/>
  <c r="BG12" i="7"/>
  <c r="BK12" i="7"/>
  <c r="BO12" i="7"/>
  <c r="BS12" i="7"/>
  <c r="BW12" i="7"/>
  <c r="CA12" i="7"/>
  <c r="CE12" i="7"/>
  <c r="CI12" i="7"/>
  <c r="CM12" i="7"/>
  <c r="CQ12" i="7"/>
  <c r="CU12" i="7"/>
  <c r="H12" i="7"/>
  <c r="L12" i="7"/>
  <c r="P12" i="7"/>
  <c r="T12" i="7"/>
  <c r="X12" i="7"/>
  <c r="AB12" i="7"/>
  <c r="AF12" i="7"/>
  <c r="AJ12" i="7"/>
  <c r="AN12" i="7"/>
  <c r="AR12" i="7"/>
  <c r="AV12" i="7"/>
  <c r="AZ12" i="7"/>
  <c r="BD12" i="7"/>
  <c r="BH12" i="7"/>
  <c r="BL12" i="7"/>
  <c r="BP12" i="7"/>
  <c r="BT12" i="7"/>
  <c r="BX12" i="7"/>
  <c r="CB12" i="7"/>
  <c r="CF12" i="7"/>
  <c r="CJ12" i="7"/>
  <c r="CN12" i="7"/>
  <c r="CR12" i="7"/>
  <c r="CV12" i="7"/>
  <c r="E9" i="7"/>
  <c r="I9" i="7"/>
  <c r="M9" i="7"/>
  <c r="Q9" i="7"/>
  <c r="Y9" i="7"/>
  <c r="AC9" i="7"/>
  <c r="AG9" i="7"/>
  <c r="AK9" i="7"/>
  <c r="AO9" i="7"/>
  <c r="AS9" i="7"/>
  <c r="AW9" i="7"/>
  <c r="BA9" i="7"/>
  <c r="BE9" i="7"/>
  <c r="BI9" i="7"/>
  <c r="BM9" i="7"/>
  <c r="BQ9" i="7"/>
  <c r="BU9" i="7"/>
  <c r="BY9" i="7"/>
  <c r="CC9" i="7"/>
  <c r="CG9" i="7"/>
  <c r="CK9" i="7"/>
  <c r="CO9" i="7"/>
  <c r="CS9" i="7"/>
  <c r="CW9" i="7"/>
  <c r="F9" i="7"/>
  <c r="J9" i="7"/>
  <c r="N9" i="7"/>
  <c r="R9" i="7"/>
  <c r="Z9" i="7"/>
  <c r="AD9" i="7"/>
  <c r="AH9" i="7"/>
  <c r="AL9" i="7"/>
  <c r="AP9" i="7"/>
  <c r="AT9" i="7"/>
  <c r="AX9" i="7"/>
  <c r="BB9" i="7"/>
  <c r="BF9" i="7"/>
  <c r="BJ9" i="7"/>
  <c r="BN9" i="7"/>
  <c r="BR9" i="7"/>
  <c r="BV9" i="7"/>
  <c r="BZ9" i="7"/>
  <c r="CD9" i="7"/>
  <c r="CH9" i="7"/>
  <c r="CL9" i="7"/>
  <c r="CP9" i="7"/>
  <c r="CT9" i="7"/>
  <c r="G9" i="7"/>
  <c r="K9" i="7"/>
  <c r="O9" i="7"/>
  <c r="S9" i="7"/>
  <c r="AA9" i="7"/>
  <c r="AE9" i="7"/>
  <c r="AI9" i="7"/>
  <c r="AM9" i="7"/>
  <c r="AQ9" i="7"/>
  <c r="AU9" i="7"/>
  <c r="AY9" i="7"/>
  <c r="BC9" i="7"/>
  <c r="BG9" i="7"/>
  <c r="BK9" i="7"/>
  <c r="BO9" i="7"/>
  <c r="BS9" i="7"/>
  <c r="BW9" i="7"/>
  <c r="CA9" i="7"/>
  <c r="CE9" i="7"/>
  <c r="CI9" i="7"/>
  <c r="CM9" i="7"/>
  <c r="CQ9" i="7"/>
  <c r="CU9" i="7"/>
  <c r="H9" i="7"/>
  <c r="L9" i="7"/>
  <c r="P9" i="7"/>
  <c r="T9" i="7"/>
  <c r="X9" i="7"/>
  <c r="AB9" i="7"/>
  <c r="AF9" i="7"/>
  <c r="AJ9" i="7"/>
  <c r="AN9" i="7"/>
  <c r="AR9" i="7"/>
  <c r="AV9" i="7"/>
  <c r="AZ9" i="7"/>
  <c r="BD9" i="7"/>
  <c r="BH9" i="7"/>
  <c r="BL9" i="7"/>
  <c r="BP9" i="7"/>
  <c r="BT9" i="7"/>
  <c r="BX9" i="7"/>
  <c r="CB9" i="7"/>
  <c r="CF9" i="7"/>
  <c r="CJ9" i="7"/>
  <c r="CN9" i="7"/>
  <c r="CR9" i="7"/>
  <c r="CV9" i="7"/>
  <c r="B1" i="11"/>
  <c r="K33" i="7" l="1"/>
  <c r="C38" i="12" s="1"/>
  <c r="P33" i="7"/>
  <c r="P54" i="1" s="1"/>
  <c r="F33" i="7"/>
  <c r="C33" i="12" s="1"/>
  <c r="L33" i="7"/>
  <c r="C35" i="12" s="1"/>
  <c r="G33" i="7"/>
  <c r="C32" i="12" s="1"/>
  <c r="H33" i="7"/>
  <c r="C29" i="12" s="1"/>
  <c r="Q33" i="7"/>
  <c r="Q54" i="1" s="1"/>
  <c r="N33" i="7"/>
  <c r="C36" i="12" s="1"/>
  <c r="M33" i="7"/>
  <c r="C31" i="12" s="1"/>
  <c r="T33" i="7"/>
  <c r="T54" i="1" s="1"/>
  <c r="O33" i="7"/>
  <c r="O54" i="1" s="1"/>
  <c r="J33" i="7"/>
  <c r="C37" i="12" s="1"/>
  <c r="I33" i="7"/>
  <c r="C34" i="12" s="1"/>
  <c r="S33" i="7"/>
  <c r="S54" i="1" s="1"/>
  <c r="R33" i="7"/>
  <c r="R54" i="1" s="1"/>
  <c r="E33" i="7"/>
  <c r="C30" i="12" s="1"/>
  <c r="CJ34" i="7"/>
  <c r="CJ55" i="1" s="1"/>
  <c r="BT34" i="7"/>
  <c r="BT55" i="1" s="1"/>
  <c r="BD34" i="7"/>
  <c r="BD55" i="1" s="1"/>
  <c r="BA5" i="11" s="1"/>
  <c r="AM34" i="7"/>
  <c r="AM55" i="1" s="1"/>
  <c r="AJ5" i="11" s="1"/>
  <c r="F34" i="7"/>
  <c r="D33" i="12" s="1"/>
  <c r="I34" i="7"/>
  <c r="D34" i="12" s="1"/>
  <c r="CO31" i="7"/>
  <c r="CO52" i="1" s="1"/>
  <c r="BI31" i="7"/>
  <c r="BI52" i="1" s="1"/>
  <c r="AC31" i="7"/>
  <c r="AC52" i="1" s="1"/>
  <c r="Z3" i="11" s="1"/>
  <c r="CE33" i="7"/>
  <c r="CE54" i="1" s="1"/>
  <c r="AI33" i="7"/>
  <c r="AI54" i="1" s="1"/>
  <c r="AF4" i="11" s="1"/>
  <c r="BN33" i="7"/>
  <c r="BN54" i="1" s="1"/>
  <c r="CW33" i="7"/>
  <c r="CW54" i="1" s="1"/>
  <c r="AK33" i="7"/>
  <c r="AK54" i="1" s="1"/>
  <c r="AH4" i="11" s="1"/>
  <c r="CN34" i="7"/>
  <c r="CN55" i="1" s="1"/>
  <c r="BX34" i="7"/>
  <c r="BX55" i="1" s="1"/>
  <c r="BH34" i="7"/>
  <c r="BH55" i="1" s="1"/>
  <c r="BE5" i="11" s="1"/>
  <c r="AR34" i="7"/>
  <c r="AR55" i="1" s="1"/>
  <c r="AO5" i="11" s="1"/>
  <c r="CT35" i="7"/>
  <c r="CT56" i="1" s="1"/>
  <c r="CD35" i="7"/>
  <c r="CD56" i="1" s="1"/>
  <c r="BN35" i="7"/>
  <c r="BN56" i="1" s="1"/>
  <c r="AX35" i="7"/>
  <c r="AX56" i="1" s="1"/>
  <c r="AU6" i="11" s="1"/>
  <c r="CW35" i="7"/>
  <c r="CW56" i="1" s="1"/>
  <c r="CG35" i="7"/>
  <c r="CG56" i="1" s="1"/>
  <c r="BQ35" i="7"/>
  <c r="BQ56" i="1" s="1"/>
  <c r="BA35" i="7"/>
  <c r="BA56" i="1" s="1"/>
  <c r="AX6" i="11" s="1"/>
  <c r="AK35" i="7"/>
  <c r="AK56" i="1" s="1"/>
  <c r="AH6" i="11" s="1"/>
  <c r="CV35" i="7"/>
  <c r="CV56" i="1" s="1"/>
  <c r="CF35" i="7"/>
  <c r="CF56" i="1" s="1"/>
  <c r="BP35" i="7"/>
  <c r="BP56" i="1" s="1"/>
  <c r="AZ35" i="7"/>
  <c r="AZ56" i="1" s="1"/>
  <c r="AW6" i="11" s="1"/>
  <c r="AJ35" i="7"/>
  <c r="AJ56" i="1" s="1"/>
  <c r="AG6" i="11" s="1"/>
  <c r="T35" i="7"/>
  <c r="T56" i="1" s="1"/>
  <c r="CU35" i="7"/>
  <c r="CU56" i="1" s="1"/>
  <c r="CE35" i="7"/>
  <c r="CE56" i="1" s="1"/>
  <c r="BO35" i="7"/>
  <c r="BO56" i="1" s="1"/>
  <c r="AY35" i="7"/>
  <c r="AY56" i="1" s="1"/>
  <c r="AV6" i="11" s="1"/>
  <c r="AI35" i="7"/>
  <c r="AI56" i="1" s="1"/>
  <c r="AF6" i="11" s="1"/>
  <c r="E35" i="7"/>
  <c r="AH35" i="7"/>
  <c r="AH56" i="1" s="1"/>
  <c r="AE6" i="11" s="1"/>
  <c r="AB34" i="7"/>
  <c r="AB55" i="1" s="1"/>
  <c r="Y5" i="11" s="1"/>
  <c r="AA34" i="7"/>
  <c r="AA55" i="1" s="1"/>
  <c r="X5" i="11" s="1"/>
  <c r="Z34" i="7"/>
  <c r="Z55" i="1" s="1"/>
  <c r="W5" i="11" s="1"/>
  <c r="S35" i="7"/>
  <c r="S56" i="1" s="1"/>
  <c r="R35" i="7"/>
  <c r="R56" i="1" s="1"/>
  <c r="L34" i="7"/>
  <c r="D35" i="12" s="1"/>
  <c r="K34" i="7"/>
  <c r="D38" i="12" s="1"/>
  <c r="BV35" i="7"/>
  <c r="BV56" i="1" s="1"/>
  <c r="Z35" i="7"/>
  <c r="CO35" i="7"/>
  <c r="CO56" i="1" s="1"/>
  <c r="BW35" i="7"/>
  <c r="BW56" i="1" s="1"/>
  <c r="CL35" i="7"/>
  <c r="CL56" i="1" s="1"/>
  <c r="BF35" i="7"/>
  <c r="BF56" i="1" s="1"/>
  <c r="BC6" i="11" s="1"/>
  <c r="AP35" i="7"/>
  <c r="AP56" i="1" s="1"/>
  <c r="AM6" i="11" s="1"/>
  <c r="J35" i="7"/>
  <c r="BY35" i="7"/>
  <c r="BY56" i="1" s="1"/>
  <c r="BI35" i="7"/>
  <c r="BI56" i="1" s="1"/>
  <c r="AS35" i="7"/>
  <c r="AS56" i="1" s="1"/>
  <c r="AP6" i="11" s="1"/>
  <c r="AC35" i="7"/>
  <c r="M35" i="7"/>
  <c r="CN35" i="7"/>
  <c r="CN56" i="1" s="1"/>
  <c r="BX35" i="7"/>
  <c r="BX56" i="1" s="1"/>
  <c r="BH35" i="7"/>
  <c r="BH56" i="1" s="1"/>
  <c r="BE6" i="11" s="1"/>
  <c r="AR35" i="7"/>
  <c r="AR56" i="1" s="1"/>
  <c r="AO6" i="11" s="1"/>
  <c r="AB35" i="7"/>
  <c r="L35" i="7"/>
  <c r="CM35" i="7"/>
  <c r="CM56" i="1" s="1"/>
  <c r="BG35" i="7"/>
  <c r="BG56" i="1" s="1"/>
  <c r="BD6" i="11" s="1"/>
  <c r="AQ35" i="7"/>
  <c r="AQ56" i="1" s="1"/>
  <c r="AN6" i="11" s="1"/>
  <c r="AA35" i="7"/>
  <c r="K35" i="7"/>
  <c r="CV34" i="7"/>
  <c r="CV55" i="1" s="1"/>
  <c r="CF34" i="7"/>
  <c r="CF55" i="1" s="1"/>
  <c r="AZ34" i="7"/>
  <c r="AZ55" i="1" s="1"/>
  <c r="AW5" i="11" s="1"/>
  <c r="T34" i="7"/>
  <c r="T55" i="1" s="1"/>
  <c r="S34" i="7"/>
  <c r="S55" i="1" s="1"/>
  <c r="CD34" i="7"/>
  <c r="CD55" i="1" s="1"/>
  <c r="BN34" i="7"/>
  <c r="BN55" i="1" s="1"/>
  <c r="AH34" i="7"/>
  <c r="AH55" i="1" s="1"/>
  <c r="AE5" i="11" s="1"/>
  <c r="R34" i="7"/>
  <c r="R55" i="1" s="1"/>
  <c r="AK34" i="7"/>
  <c r="AK55" i="1" s="1"/>
  <c r="AH5" i="11" s="1"/>
  <c r="E34" i="7"/>
  <c r="D30" i="12" s="1"/>
  <c r="CR34" i="7"/>
  <c r="CR55" i="1" s="1"/>
  <c r="CB34" i="7"/>
  <c r="CB55" i="1" s="1"/>
  <c r="BL34" i="7"/>
  <c r="BL55" i="1" s="1"/>
  <c r="AV34" i="7"/>
  <c r="AV55" i="1" s="1"/>
  <c r="AS5" i="11" s="1"/>
  <c r="AE34" i="7"/>
  <c r="AE55" i="1" s="1"/>
  <c r="AB5" i="11" s="1"/>
  <c r="BP34" i="7"/>
  <c r="BP55" i="1" s="1"/>
  <c r="AJ34" i="7"/>
  <c r="AJ55" i="1" s="1"/>
  <c r="AG5" i="11" s="1"/>
  <c r="CT34" i="7"/>
  <c r="CT55" i="1" s="1"/>
  <c r="AX34" i="7"/>
  <c r="AX55" i="1" s="1"/>
  <c r="AU5" i="11" s="1"/>
  <c r="CN33" i="7"/>
  <c r="CN54" i="1" s="1"/>
  <c r="BX33" i="7"/>
  <c r="BX54" i="1" s="1"/>
  <c r="BH33" i="7"/>
  <c r="BH54" i="1" s="1"/>
  <c r="BE4" i="11" s="1"/>
  <c r="AR33" i="7"/>
  <c r="AR54" i="1" s="1"/>
  <c r="AO4" i="11" s="1"/>
  <c r="AB33" i="7"/>
  <c r="AB54" i="1" s="1"/>
  <c r="Y4" i="11" s="1"/>
  <c r="CM33" i="7"/>
  <c r="CM54" i="1" s="1"/>
  <c r="BW33" i="7"/>
  <c r="BW54" i="1" s="1"/>
  <c r="BG33" i="7"/>
  <c r="BG54" i="1" s="1"/>
  <c r="BD4" i="11" s="1"/>
  <c r="AQ33" i="7"/>
  <c r="AQ54" i="1" s="1"/>
  <c r="AN4" i="11" s="1"/>
  <c r="AA33" i="7"/>
  <c r="AA54" i="1" s="1"/>
  <c r="X4" i="11" s="1"/>
  <c r="CL33" i="7"/>
  <c r="CL54" i="1" s="1"/>
  <c r="BV33" i="7"/>
  <c r="BV54" i="1" s="1"/>
  <c r="BF33" i="7"/>
  <c r="BF54" i="1" s="1"/>
  <c r="BC4" i="11" s="1"/>
  <c r="AP33" i="7"/>
  <c r="AP54" i="1" s="1"/>
  <c r="AM4" i="11" s="1"/>
  <c r="Z33" i="7"/>
  <c r="Z54" i="1" s="1"/>
  <c r="W4" i="11" s="1"/>
  <c r="CO33" i="7"/>
  <c r="CO54" i="1" s="1"/>
  <c r="BY33" i="7"/>
  <c r="BY54" i="1" s="1"/>
  <c r="BI33" i="7"/>
  <c r="BI54" i="1" s="1"/>
  <c r="AS33" i="7"/>
  <c r="AS54" i="1" s="1"/>
  <c r="AP4" i="11" s="1"/>
  <c r="AC33" i="7"/>
  <c r="AC54" i="1" s="1"/>
  <c r="Z4" i="11" s="1"/>
  <c r="AS31" i="7"/>
  <c r="AS52" i="1" s="1"/>
  <c r="AP3" i="11" s="1"/>
  <c r="CV31" i="7"/>
  <c r="CV52" i="1" s="1"/>
  <c r="CF31" i="7"/>
  <c r="CF52" i="1" s="1"/>
  <c r="BP31" i="7"/>
  <c r="BP52" i="1" s="1"/>
  <c r="AZ31" i="7"/>
  <c r="AZ52" i="1" s="1"/>
  <c r="AW3" i="11" s="1"/>
  <c r="AJ31" i="7"/>
  <c r="AJ52" i="1" s="1"/>
  <c r="AG3" i="11" s="1"/>
  <c r="T31" i="7"/>
  <c r="T52" i="1" s="1"/>
  <c r="CU31" i="7"/>
  <c r="CU52" i="1" s="1"/>
  <c r="CE31" i="7"/>
  <c r="CE52" i="1" s="1"/>
  <c r="BO31" i="7"/>
  <c r="BO52" i="1" s="1"/>
  <c r="AY31" i="7"/>
  <c r="AY52" i="1" s="1"/>
  <c r="AV3" i="11" s="1"/>
  <c r="AI31" i="7"/>
  <c r="AI52" i="1" s="1"/>
  <c r="AF3" i="11" s="1"/>
  <c r="S31" i="7"/>
  <c r="S52" i="1" s="1"/>
  <c r="CT31" i="7"/>
  <c r="CT52" i="1" s="1"/>
  <c r="CD31" i="7"/>
  <c r="CD52" i="1" s="1"/>
  <c r="BN31" i="7"/>
  <c r="BN52" i="1" s="1"/>
  <c r="AX31" i="7"/>
  <c r="AX52" i="1" s="1"/>
  <c r="AU3" i="11" s="1"/>
  <c r="AH31" i="7"/>
  <c r="AH52" i="1" s="1"/>
  <c r="AE3" i="11" s="1"/>
  <c r="R31" i="7"/>
  <c r="R52" i="1" s="1"/>
  <c r="CW31" i="7"/>
  <c r="CW52" i="1" s="1"/>
  <c r="CG31" i="7"/>
  <c r="CG52" i="1" s="1"/>
  <c r="BQ31" i="7"/>
  <c r="BQ52" i="1" s="1"/>
  <c r="BA31" i="7"/>
  <c r="BA52" i="1" s="1"/>
  <c r="AX3" i="11" s="1"/>
  <c r="AK31" i="7"/>
  <c r="AK52" i="1" s="1"/>
  <c r="AH3" i="11" s="1"/>
  <c r="E31" i="7"/>
  <c r="B30" i="12" s="1"/>
  <c r="Q34" i="7"/>
  <c r="Q55" i="1" s="1"/>
  <c r="G35" i="7"/>
  <c r="E2" i="7"/>
  <c r="A30" i="12" s="1"/>
  <c r="CR31" i="7"/>
  <c r="CR52" i="1" s="1"/>
  <c r="CB31" i="7"/>
  <c r="CB52" i="1" s="1"/>
  <c r="BL31" i="7"/>
  <c r="BL52" i="1" s="1"/>
  <c r="AV31" i="7"/>
  <c r="AV52" i="1" s="1"/>
  <c r="AS3" i="11" s="1"/>
  <c r="AF31" i="7"/>
  <c r="AF52" i="1" s="1"/>
  <c r="AC3" i="11" s="1"/>
  <c r="P31" i="7"/>
  <c r="P52" i="1" s="1"/>
  <c r="CJ33" i="7"/>
  <c r="CJ54" i="1" s="1"/>
  <c r="BT33" i="7"/>
  <c r="BT54" i="1" s="1"/>
  <c r="BD33" i="7"/>
  <c r="BD54" i="1" s="1"/>
  <c r="BA4" i="11" s="1"/>
  <c r="AN33" i="7"/>
  <c r="AN54" i="1" s="1"/>
  <c r="AK4" i="11" s="1"/>
  <c r="X33" i="7"/>
  <c r="X54" i="1" s="1"/>
  <c r="U4" i="11" s="1"/>
  <c r="AF34" i="7"/>
  <c r="AF55" i="1" s="1"/>
  <c r="AC5" i="11" s="1"/>
  <c r="P34" i="7"/>
  <c r="P55" i="1" s="1"/>
  <c r="CH35" i="7"/>
  <c r="CH56" i="1" s="1"/>
  <c r="BR35" i="7"/>
  <c r="BR56" i="1" s="1"/>
  <c r="BB35" i="7"/>
  <c r="BB56" i="1" s="1"/>
  <c r="AY6" i="11" s="1"/>
  <c r="AL35" i="7"/>
  <c r="AL56" i="1" s="1"/>
  <c r="AI6" i="11" s="1"/>
  <c r="CK35" i="7"/>
  <c r="CK56" i="1" s="1"/>
  <c r="BU35" i="7"/>
  <c r="BU56" i="1" s="1"/>
  <c r="BE35" i="7"/>
  <c r="BE56" i="1" s="1"/>
  <c r="BB6" i="11" s="1"/>
  <c r="AO35" i="7"/>
  <c r="AO56" i="1" s="1"/>
  <c r="AL6" i="11" s="1"/>
  <c r="Y35" i="7"/>
  <c r="I35" i="7"/>
  <c r="CJ35" i="7"/>
  <c r="CJ56" i="1" s="1"/>
  <c r="BT35" i="7"/>
  <c r="BT56" i="1" s="1"/>
  <c r="BD35" i="7"/>
  <c r="BD56" i="1" s="1"/>
  <c r="BA6" i="11" s="1"/>
  <c r="AN35" i="7"/>
  <c r="AN56" i="1" s="1"/>
  <c r="AK6" i="11" s="1"/>
  <c r="X35" i="7"/>
  <c r="H35" i="7"/>
  <c r="CI35" i="7"/>
  <c r="CI56" i="1" s="1"/>
  <c r="BS35" i="7"/>
  <c r="BS56" i="1" s="1"/>
  <c r="BC35" i="7"/>
  <c r="BC56" i="1" s="1"/>
  <c r="AZ6" i="11" s="1"/>
  <c r="AM35" i="7"/>
  <c r="AM56" i="1" s="1"/>
  <c r="AJ6" i="11" s="1"/>
  <c r="CU34" i="7"/>
  <c r="CU55" i="1" s="1"/>
  <c r="CE34" i="7"/>
  <c r="BO34" i="7"/>
  <c r="BO55" i="1" s="1"/>
  <c r="AY34" i="7"/>
  <c r="AY55" i="1" s="1"/>
  <c r="AV5" i="11" s="1"/>
  <c r="AI34" i="7"/>
  <c r="AI55" i="1" s="1"/>
  <c r="AF5" i="11" s="1"/>
  <c r="CW34" i="7"/>
  <c r="CW55" i="1" s="1"/>
  <c r="CG34" i="7"/>
  <c r="CG55" i="1" s="1"/>
  <c r="BQ34" i="7"/>
  <c r="BQ55" i="1" s="1"/>
  <c r="BA34" i="7"/>
  <c r="BA55" i="1" s="1"/>
  <c r="AX5" i="11" s="1"/>
  <c r="F35" i="7"/>
  <c r="CJ31" i="7"/>
  <c r="CJ52" i="1" s="1"/>
  <c r="BT31" i="7"/>
  <c r="BT52" i="1" s="1"/>
  <c r="BD31" i="7"/>
  <c r="BD52" i="1" s="1"/>
  <c r="BA3" i="11" s="1"/>
  <c r="AN31" i="7"/>
  <c r="AN52" i="1" s="1"/>
  <c r="AK3" i="11" s="1"/>
  <c r="CN31" i="7"/>
  <c r="CN52" i="1" s="1"/>
  <c r="BX31" i="7"/>
  <c r="BX52" i="1" s="1"/>
  <c r="BH31" i="7"/>
  <c r="BH52" i="1" s="1"/>
  <c r="BE3" i="11" s="1"/>
  <c r="AR31" i="7"/>
  <c r="AR52" i="1" s="1"/>
  <c r="AO3" i="11" s="1"/>
  <c r="AB31" i="7"/>
  <c r="AB52" i="1" s="1"/>
  <c r="Y3" i="11" s="1"/>
  <c r="L31" i="7"/>
  <c r="B35" i="12" s="1"/>
  <c r="CM31" i="7"/>
  <c r="CM52" i="1" s="1"/>
  <c r="BW31" i="7"/>
  <c r="BW52" i="1" s="1"/>
  <c r="BG31" i="7"/>
  <c r="BG52" i="1" s="1"/>
  <c r="BD3" i="11" s="1"/>
  <c r="AQ31" i="7"/>
  <c r="AQ52" i="1" s="1"/>
  <c r="AN3" i="11" s="1"/>
  <c r="AA31" i="7"/>
  <c r="AA52" i="1" s="1"/>
  <c r="X3" i="11" s="1"/>
  <c r="K31" i="7"/>
  <c r="B38" i="12" s="1"/>
  <c r="CL31" i="7"/>
  <c r="CL52" i="1" s="1"/>
  <c r="BV31" i="7"/>
  <c r="BV52" i="1" s="1"/>
  <c r="BF31" i="7"/>
  <c r="BF52" i="1" s="1"/>
  <c r="BC3" i="11" s="1"/>
  <c r="AP31" i="7"/>
  <c r="AP52" i="1" s="1"/>
  <c r="AM3" i="11" s="1"/>
  <c r="Z31" i="7"/>
  <c r="Z52" i="1" s="1"/>
  <c r="W3" i="11" s="1"/>
  <c r="J31" i="7"/>
  <c r="B37" i="12" s="1"/>
  <c r="BY31" i="7"/>
  <c r="BY52" i="1" s="1"/>
  <c r="M31" i="7"/>
  <c r="B31" i="12" s="1"/>
  <c r="CV33" i="7"/>
  <c r="CV54" i="1" s="1"/>
  <c r="CF33" i="7"/>
  <c r="BP33" i="7"/>
  <c r="BP54" i="1" s="1"/>
  <c r="AZ33" i="7"/>
  <c r="AJ33" i="7"/>
  <c r="AJ54" i="1" s="1"/>
  <c r="AG4" i="11" s="1"/>
  <c r="CU33" i="7"/>
  <c r="CU54" i="1" s="1"/>
  <c r="BO33" i="7"/>
  <c r="BO54" i="1" s="1"/>
  <c r="AY33" i="7"/>
  <c r="CT33" i="7"/>
  <c r="CT54" i="1" s="1"/>
  <c r="CD33" i="7"/>
  <c r="CD54" i="1" s="1"/>
  <c r="AX33" i="7"/>
  <c r="AX54" i="1" s="1"/>
  <c r="AU4" i="11" s="1"/>
  <c r="AH33" i="7"/>
  <c r="AH54" i="1" s="1"/>
  <c r="AE4" i="11" s="1"/>
  <c r="CG33" i="7"/>
  <c r="CG54" i="1" s="1"/>
  <c r="BQ33" i="7"/>
  <c r="BQ54" i="1" s="1"/>
  <c r="BA33" i="7"/>
  <c r="CM34" i="7"/>
  <c r="CM55" i="1" s="1"/>
  <c r="BW34" i="7"/>
  <c r="BW55" i="1" s="1"/>
  <c r="BG34" i="7"/>
  <c r="BG55" i="1" s="1"/>
  <c r="BD5" i="11" s="1"/>
  <c r="AQ34" i="7"/>
  <c r="CL34" i="7"/>
  <c r="CL55" i="1" s="1"/>
  <c r="J34" i="7"/>
  <c r="D37" i="12" s="1"/>
  <c r="CO34" i="7"/>
  <c r="AC34" i="7"/>
  <c r="AC55" i="1" s="1"/>
  <c r="Z5" i="11" s="1"/>
  <c r="M34" i="7"/>
  <c r="D31" i="12" s="1"/>
  <c r="X31" i="7"/>
  <c r="H31" i="7"/>
  <c r="B29" i="12" s="1"/>
  <c r="CI31" i="7"/>
  <c r="CI52" i="1" s="1"/>
  <c r="BS31" i="7"/>
  <c r="BS52" i="1" s="1"/>
  <c r="BC31" i="7"/>
  <c r="BC52" i="1" s="1"/>
  <c r="AZ3" i="11" s="1"/>
  <c r="AM31" i="7"/>
  <c r="AM52" i="1" s="1"/>
  <c r="AJ3" i="11" s="1"/>
  <c r="G31" i="7"/>
  <c r="B32" i="12" s="1"/>
  <c r="CH31" i="7"/>
  <c r="CH52" i="1" s="1"/>
  <c r="BR31" i="7"/>
  <c r="BR52" i="1" s="1"/>
  <c r="BB31" i="7"/>
  <c r="BB52" i="1" s="1"/>
  <c r="AY3" i="11" s="1"/>
  <c r="AL31" i="7"/>
  <c r="AL52" i="1" s="1"/>
  <c r="AI3" i="11" s="1"/>
  <c r="F31" i="7"/>
  <c r="B33" i="12" s="1"/>
  <c r="CK31" i="7"/>
  <c r="CK52" i="1" s="1"/>
  <c r="BU31" i="7"/>
  <c r="BU52" i="1" s="1"/>
  <c r="BE31" i="7"/>
  <c r="BE52" i="1" s="1"/>
  <c r="BB3" i="11" s="1"/>
  <c r="AO31" i="7"/>
  <c r="AO52" i="1" s="1"/>
  <c r="AL3" i="11" s="1"/>
  <c r="Y31" i="7"/>
  <c r="I31" i="7"/>
  <c r="B34" i="12" s="1"/>
  <c r="CR33" i="7"/>
  <c r="CR54" i="1" s="1"/>
  <c r="CB33" i="7"/>
  <c r="CB54" i="1" s="1"/>
  <c r="BL33" i="7"/>
  <c r="BL54" i="1" s="1"/>
  <c r="AV33" i="7"/>
  <c r="AV54" i="1" s="1"/>
  <c r="AS4" i="11" s="1"/>
  <c r="AF33" i="7"/>
  <c r="AF54" i="1" s="1"/>
  <c r="AC4" i="11" s="1"/>
  <c r="CQ33" i="7"/>
  <c r="CQ54" i="1" s="1"/>
  <c r="CA33" i="7"/>
  <c r="CA54" i="1" s="1"/>
  <c r="BK33" i="7"/>
  <c r="BK54" i="1" s="1"/>
  <c r="AU33" i="7"/>
  <c r="AE33" i="7"/>
  <c r="AE54" i="1" s="1"/>
  <c r="AB4" i="11" s="1"/>
  <c r="CP33" i="7"/>
  <c r="CP54" i="1" s="1"/>
  <c r="BZ33" i="7"/>
  <c r="BZ54" i="1" s="1"/>
  <c r="BJ33" i="7"/>
  <c r="BJ54" i="1" s="1"/>
  <c r="AT33" i="7"/>
  <c r="AT54" i="1" s="1"/>
  <c r="AQ4" i="11" s="1"/>
  <c r="AD33" i="7"/>
  <c r="AD54" i="1" s="1"/>
  <c r="AA4" i="11" s="1"/>
  <c r="CS33" i="7"/>
  <c r="CS54" i="1" s="1"/>
  <c r="CC33" i="7"/>
  <c r="CC54" i="1" s="1"/>
  <c r="BM33" i="7"/>
  <c r="BM54" i="1" s="1"/>
  <c r="AW33" i="7"/>
  <c r="AW54" i="1" s="1"/>
  <c r="AT4" i="11" s="1"/>
  <c r="AG33" i="7"/>
  <c r="AG54" i="1" s="1"/>
  <c r="AD4" i="11" s="1"/>
  <c r="AN34" i="7"/>
  <c r="AN55" i="1" s="1"/>
  <c r="AK5" i="11" s="1"/>
  <c r="X34" i="7"/>
  <c r="H34" i="7"/>
  <c r="D29" i="12" s="1"/>
  <c r="CI34" i="7"/>
  <c r="CI55" i="1" s="1"/>
  <c r="BS34" i="7"/>
  <c r="BS55" i="1" s="1"/>
  <c r="BC34" i="7"/>
  <c r="BC55" i="1" s="1"/>
  <c r="AZ5" i="11" s="1"/>
  <c r="G34" i="7"/>
  <c r="D32" i="12" s="1"/>
  <c r="CH34" i="7"/>
  <c r="CH55" i="1" s="1"/>
  <c r="BR34" i="7"/>
  <c r="BR55" i="1" s="1"/>
  <c r="BB34" i="7"/>
  <c r="BB55" i="1" s="1"/>
  <c r="AY5" i="11" s="1"/>
  <c r="AL34" i="7"/>
  <c r="AL55" i="1" s="1"/>
  <c r="AI5" i="11" s="1"/>
  <c r="CK34" i="7"/>
  <c r="CK55" i="1" s="1"/>
  <c r="BU34" i="7"/>
  <c r="BU55" i="1" s="1"/>
  <c r="BE34" i="7"/>
  <c r="BE55" i="1" s="1"/>
  <c r="BB5" i="11" s="1"/>
  <c r="AO34" i="7"/>
  <c r="AO55" i="1" s="1"/>
  <c r="AL5" i="11" s="1"/>
  <c r="Y34" i="7"/>
  <c r="Y55" i="1" s="1"/>
  <c r="V5" i="11" s="1"/>
  <c r="CP35" i="7"/>
  <c r="CP56" i="1" s="1"/>
  <c r="BZ35" i="7"/>
  <c r="BZ56" i="1" s="1"/>
  <c r="BJ35" i="7"/>
  <c r="BJ56" i="1" s="1"/>
  <c r="AT35" i="7"/>
  <c r="AT56" i="1" s="1"/>
  <c r="AQ6" i="11" s="1"/>
  <c r="AD35" i="7"/>
  <c r="N35" i="7"/>
  <c r="CS35" i="7"/>
  <c r="CS56" i="1" s="1"/>
  <c r="CC35" i="7"/>
  <c r="CC56" i="1" s="1"/>
  <c r="BM35" i="7"/>
  <c r="BM56" i="1" s="1"/>
  <c r="AW35" i="7"/>
  <c r="AW56" i="1" s="1"/>
  <c r="AT6" i="11" s="1"/>
  <c r="AG35" i="7"/>
  <c r="AG56" i="1" s="1"/>
  <c r="AD6" i="11" s="1"/>
  <c r="Q35" i="7"/>
  <c r="Q56" i="1" s="1"/>
  <c r="CR35" i="7"/>
  <c r="CR56" i="1" s="1"/>
  <c r="CB35" i="7"/>
  <c r="CB56" i="1" s="1"/>
  <c r="BL35" i="7"/>
  <c r="BL56" i="1" s="1"/>
  <c r="AV35" i="7"/>
  <c r="AV56" i="1" s="1"/>
  <c r="AS6" i="11" s="1"/>
  <c r="AF35" i="7"/>
  <c r="AF56" i="1" s="1"/>
  <c r="AC6" i="11" s="1"/>
  <c r="P35" i="7"/>
  <c r="P56" i="1" s="1"/>
  <c r="CQ35" i="7"/>
  <c r="CQ56" i="1" s="1"/>
  <c r="CA35" i="7"/>
  <c r="CA56" i="1" s="1"/>
  <c r="BK35" i="7"/>
  <c r="BK56" i="1" s="1"/>
  <c r="AU35" i="7"/>
  <c r="AU56" i="1" s="1"/>
  <c r="AR6" i="11" s="1"/>
  <c r="AE35" i="7"/>
  <c r="O35" i="7"/>
  <c r="O56" i="1" s="1"/>
  <c r="CQ31" i="7"/>
  <c r="CQ52" i="1" s="1"/>
  <c r="CA31" i="7"/>
  <c r="CA52" i="1" s="1"/>
  <c r="BK31" i="7"/>
  <c r="BK52" i="1" s="1"/>
  <c r="AU31" i="7"/>
  <c r="AU52" i="1" s="1"/>
  <c r="AR3" i="11" s="1"/>
  <c r="AE31" i="7"/>
  <c r="AE52" i="1" s="1"/>
  <c r="AB3" i="11" s="1"/>
  <c r="O31" i="7"/>
  <c r="O52" i="1" s="1"/>
  <c r="CP31" i="7"/>
  <c r="CP52" i="1" s="1"/>
  <c r="BZ31" i="7"/>
  <c r="BZ52" i="1" s="1"/>
  <c r="BJ31" i="7"/>
  <c r="BJ52" i="1" s="1"/>
  <c r="AT31" i="7"/>
  <c r="AT52" i="1" s="1"/>
  <c r="AQ3" i="11" s="1"/>
  <c r="AD31" i="7"/>
  <c r="AD52" i="1" s="1"/>
  <c r="AA3" i="11" s="1"/>
  <c r="N31" i="7"/>
  <c r="B36" i="12" s="1"/>
  <c r="CS31" i="7"/>
  <c r="CS52" i="1" s="1"/>
  <c r="CC31" i="7"/>
  <c r="CC52" i="1" s="1"/>
  <c r="BM31" i="7"/>
  <c r="BM52" i="1" s="1"/>
  <c r="AW31" i="7"/>
  <c r="AW52" i="1" s="1"/>
  <c r="AT3" i="11" s="1"/>
  <c r="AG31" i="7"/>
  <c r="AG52" i="1" s="1"/>
  <c r="AD3" i="11" s="1"/>
  <c r="Q31" i="7"/>
  <c r="Q52" i="1" s="1"/>
  <c r="CI33" i="7"/>
  <c r="CI54" i="1" s="1"/>
  <c r="BS33" i="7"/>
  <c r="BS54" i="1" s="1"/>
  <c r="BC33" i="7"/>
  <c r="BC54" i="1" s="1"/>
  <c r="AZ4" i="11" s="1"/>
  <c r="AM33" i="7"/>
  <c r="AM54" i="1" s="1"/>
  <c r="AJ4" i="11" s="1"/>
  <c r="CH33" i="7"/>
  <c r="CH54" i="1" s="1"/>
  <c r="BR33" i="7"/>
  <c r="BR54" i="1" s="1"/>
  <c r="BB33" i="7"/>
  <c r="BB54" i="1" s="1"/>
  <c r="AY4" i="11" s="1"/>
  <c r="AL33" i="7"/>
  <c r="AL54" i="1" s="1"/>
  <c r="AI4" i="11" s="1"/>
  <c r="CK33" i="7"/>
  <c r="CK54" i="1" s="1"/>
  <c r="BU33" i="7"/>
  <c r="BU54" i="1" s="1"/>
  <c r="BE33" i="7"/>
  <c r="BE54" i="1" s="1"/>
  <c r="BB4" i="11" s="1"/>
  <c r="AO33" i="7"/>
  <c r="AO54" i="1" s="1"/>
  <c r="AL4" i="11" s="1"/>
  <c r="Y33" i="7"/>
  <c r="Y54" i="1" s="1"/>
  <c r="V4" i="11" s="1"/>
  <c r="CQ34" i="7"/>
  <c r="CQ55" i="1" s="1"/>
  <c r="CA34" i="7"/>
  <c r="CA55" i="1" s="1"/>
  <c r="BK34" i="7"/>
  <c r="BK55" i="1" s="1"/>
  <c r="AU34" i="7"/>
  <c r="AU55" i="1" s="1"/>
  <c r="AR5" i="11" s="1"/>
  <c r="O34" i="7"/>
  <c r="O55" i="1" s="1"/>
  <c r="CP34" i="7"/>
  <c r="BZ34" i="7"/>
  <c r="BZ55" i="1" s="1"/>
  <c r="BJ34" i="7"/>
  <c r="BJ55" i="1" s="1"/>
  <c r="AT34" i="7"/>
  <c r="AD34" i="7"/>
  <c r="N34" i="7"/>
  <c r="D36" i="12" s="1"/>
  <c r="CS34" i="7"/>
  <c r="CS55" i="1" s="1"/>
  <c r="CC34" i="7"/>
  <c r="CC55" i="1" s="1"/>
  <c r="BM34" i="7"/>
  <c r="AW34" i="7"/>
  <c r="AW55" i="1" s="1"/>
  <c r="AT5" i="11" s="1"/>
  <c r="AG34" i="7"/>
  <c r="AG55" i="1" s="1"/>
  <c r="AD5" i="11" s="1"/>
  <c r="BV34" i="7"/>
  <c r="BF34" i="7"/>
  <c r="AP34" i="7"/>
  <c r="AP55" i="1" s="1"/>
  <c r="AM5" i="11" s="1"/>
  <c r="BY34" i="7"/>
  <c r="BI34" i="7"/>
  <c r="AS34" i="7"/>
  <c r="C44" i="1"/>
  <c r="C45" i="1"/>
  <c r="C46" i="1"/>
  <c r="C42" i="1"/>
  <c r="C34" i="1"/>
  <c r="C35" i="1"/>
  <c r="C36" i="1"/>
  <c r="C37" i="1"/>
  <c r="C38" i="1"/>
  <c r="C33" i="1"/>
  <c r="C25" i="1"/>
  <c r="C26" i="1"/>
  <c r="C27" i="1"/>
  <c r="C24" i="1"/>
  <c r="X36" i="7" l="1"/>
  <c r="X57" i="1" s="1"/>
  <c r="U7" i="11" s="1"/>
  <c r="J36" i="7"/>
  <c r="F37" i="12" s="1"/>
  <c r="E37" i="12"/>
  <c r="F36" i="7"/>
  <c r="F33" i="12" s="1"/>
  <c r="E33" i="12"/>
  <c r="Y36" i="7"/>
  <c r="K36" i="7"/>
  <c r="F38" i="12" s="1"/>
  <c r="E38" i="12"/>
  <c r="E36" i="7"/>
  <c r="F30" i="12" s="1"/>
  <c r="E30" i="12"/>
  <c r="N36" i="7"/>
  <c r="F36" i="12" s="1"/>
  <c r="E36" i="12"/>
  <c r="I36" i="7"/>
  <c r="F34" i="12" s="1"/>
  <c r="E34" i="12"/>
  <c r="G36" i="7"/>
  <c r="F32" i="12" s="1"/>
  <c r="E32" i="12"/>
  <c r="L36" i="7"/>
  <c r="F35" i="12" s="1"/>
  <c r="E35" i="12"/>
  <c r="H36" i="7"/>
  <c r="F29" i="12" s="1"/>
  <c r="E29" i="12"/>
  <c r="M36" i="7"/>
  <c r="F31" i="12" s="1"/>
  <c r="E31" i="12"/>
  <c r="R36" i="7"/>
  <c r="R57" i="1" s="1"/>
  <c r="O36" i="7"/>
  <c r="O57" i="1" s="1"/>
  <c r="Q36" i="7"/>
  <c r="Q57" i="1" s="1"/>
  <c r="S36" i="7"/>
  <c r="S57" i="1" s="1"/>
  <c r="P36" i="7"/>
  <c r="P57" i="1" s="1"/>
  <c r="T36" i="7"/>
  <c r="T57" i="1" s="1"/>
  <c r="X52" i="1"/>
  <c r="U3" i="11" s="1"/>
  <c r="AE36" i="7"/>
  <c r="M52" i="1"/>
  <c r="J3" i="11" s="1"/>
  <c r="M3" i="11"/>
  <c r="Y52" i="1"/>
  <c r="V3" i="11" s="1"/>
  <c r="S5" i="11"/>
  <c r="M55" i="1"/>
  <c r="J5" i="11" s="1"/>
  <c r="N5" i="11"/>
  <c r="Q5" i="11"/>
  <c r="AC36" i="7"/>
  <c r="K55" i="1"/>
  <c r="H5" i="11" s="1"/>
  <c r="N55" i="1"/>
  <c r="K5" i="11" s="1"/>
  <c r="M5" i="11"/>
  <c r="E55" i="1"/>
  <c r="B5" i="11" s="1"/>
  <c r="AA36" i="7"/>
  <c r="AA57" i="1" s="1"/>
  <c r="X7" i="11" s="1"/>
  <c r="L55" i="1"/>
  <c r="I5" i="11" s="1"/>
  <c r="G55" i="1"/>
  <c r="D5" i="11" s="1"/>
  <c r="AD36" i="7"/>
  <c r="AD57" i="1" s="1"/>
  <c r="AA7" i="11" s="1"/>
  <c r="T5" i="11"/>
  <c r="AB36" i="7"/>
  <c r="AB57" i="1" s="1"/>
  <c r="Y7" i="11" s="1"/>
  <c r="Z36" i="7"/>
  <c r="Z57" i="1" s="1"/>
  <c r="W7" i="11" s="1"/>
  <c r="I55" i="1"/>
  <c r="F5" i="11" s="1"/>
  <c r="L5" i="11"/>
  <c r="J55" i="1"/>
  <c r="G5" i="11" s="1"/>
  <c r="R5" i="11"/>
  <c r="O5" i="11"/>
  <c r="P5" i="11"/>
  <c r="F55" i="1"/>
  <c r="C5" i="11" s="1"/>
  <c r="L6" i="11"/>
  <c r="N6" i="11"/>
  <c r="G56" i="1"/>
  <c r="D6" i="11" s="1"/>
  <c r="M56" i="1"/>
  <c r="J6" i="11" s="1"/>
  <c r="P6" i="11"/>
  <c r="Q6" i="11"/>
  <c r="AE56" i="1"/>
  <c r="AB6" i="11" s="1"/>
  <c r="AE57" i="1"/>
  <c r="AB7" i="11" s="1"/>
  <c r="F56" i="1"/>
  <c r="C6" i="11" s="1"/>
  <c r="H56" i="1"/>
  <c r="E6" i="11" s="1"/>
  <c r="S6" i="11"/>
  <c r="K56" i="1"/>
  <c r="H6" i="11" s="1"/>
  <c r="AC56" i="1"/>
  <c r="Z6" i="11" s="1"/>
  <c r="J56" i="1"/>
  <c r="G6" i="11" s="1"/>
  <c r="R6" i="11"/>
  <c r="N56" i="1"/>
  <c r="K6" i="11" s="1"/>
  <c r="L56" i="1"/>
  <c r="I6" i="11" s="1"/>
  <c r="M6" i="11"/>
  <c r="X56" i="1"/>
  <c r="U6" i="11" s="1"/>
  <c r="AA56" i="1"/>
  <c r="X6" i="11" s="1"/>
  <c r="E56" i="1"/>
  <c r="B6" i="11" s="1"/>
  <c r="AD56" i="1"/>
  <c r="AA6" i="11" s="1"/>
  <c r="I56" i="1"/>
  <c r="F6" i="11" s="1"/>
  <c r="AB56" i="1"/>
  <c r="Y6" i="11" s="1"/>
  <c r="Z56" i="1"/>
  <c r="W6" i="11" s="1"/>
  <c r="O6" i="11"/>
  <c r="T6" i="11"/>
  <c r="Y56" i="1"/>
  <c r="V6" i="11" s="1"/>
  <c r="Y57" i="1"/>
  <c r="V7" i="11" s="1"/>
  <c r="BH36" i="7"/>
  <c r="BH57" i="1" s="1"/>
  <c r="BE7" i="11" s="1"/>
  <c r="BP36" i="7"/>
  <c r="BP57" i="1" s="1"/>
  <c r="CW36" i="7"/>
  <c r="CW57" i="1" s="1"/>
  <c r="BN36" i="7"/>
  <c r="BN57" i="1" s="1"/>
  <c r="G52" i="1"/>
  <c r="D3" i="11" s="1"/>
  <c r="G54" i="1"/>
  <c r="D4" i="11" s="1"/>
  <c r="K52" i="1"/>
  <c r="H3" i="11" s="1"/>
  <c r="K54" i="1"/>
  <c r="H4" i="11" s="1"/>
  <c r="T3" i="11"/>
  <c r="T4" i="11"/>
  <c r="O3" i="11"/>
  <c r="O4" i="11"/>
  <c r="Q3" i="11"/>
  <c r="I52" i="1"/>
  <c r="F3" i="11" s="1"/>
  <c r="I54" i="1"/>
  <c r="F4" i="11" s="1"/>
  <c r="N3" i="11"/>
  <c r="N4" i="11"/>
  <c r="L3" i="11"/>
  <c r="L4" i="11"/>
  <c r="F52" i="1"/>
  <c r="C3" i="11" s="1"/>
  <c r="F54" i="1"/>
  <c r="C4" i="11" s="1"/>
  <c r="H52" i="1"/>
  <c r="E3" i="11" s="1"/>
  <c r="H54" i="1"/>
  <c r="E4" i="11" s="1"/>
  <c r="J52" i="1"/>
  <c r="G3" i="11" s="1"/>
  <c r="J54" i="1"/>
  <c r="G4" i="11" s="1"/>
  <c r="L52" i="1"/>
  <c r="I3" i="11" s="1"/>
  <c r="L54" i="1"/>
  <c r="I4" i="11" s="1"/>
  <c r="E52" i="1"/>
  <c r="B3" i="11" s="1"/>
  <c r="E54" i="1"/>
  <c r="B4" i="11" s="1"/>
  <c r="N52" i="1"/>
  <c r="K3" i="11" s="1"/>
  <c r="N54" i="1"/>
  <c r="K4" i="11" s="1"/>
  <c r="S3" i="11"/>
  <c r="S4" i="11"/>
  <c r="R3" i="11"/>
  <c r="R4" i="11"/>
  <c r="P3" i="11"/>
  <c r="P4" i="11"/>
  <c r="M54" i="1"/>
  <c r="J4" i="11" s="1"/>
  <c r="M4" i="11"/>
  <c r="CL36" i="7"/>
  <c r="CL57" i="1" s="1"/>
  <c r="AK36" i="7"/>
  <c r="AK57" i="1" s="1"/>
  <c r="AH7" i="11" s="1"/>
  <c r="CN36" i="7"/>
  <c r="CN57" i="1" s="1"/>
  <c r="BX36" i="7"/>
  <c r="BX57" i="1" s="1"/>
  <c r="CM36" i="7"/>
  <c r="CM57" i="1" s="1"/>
  <c r="AR36" i="7"/>
  <c r="AR57" i="1" s="1"/>
  <c r="AO7" i="11" s="1"/>
  <c r="BQ36" i="7"/>
  <c r="BQ57" i="1" s="1"/>
  <c r="BO36" i="7"/>
  <c r="BO57" i="1" s="1"/>
  <c r="BG36" i="7"/>
  <c r="BG57" i="1" s="1"/>
  <c r="BD7" i="11" s="1"/>
  <c r="AX36" i="7"/>
  <c r="AX57" i="1" s="1"/>
  <c r="AU7" i="11" s="1"/>
  <c r="AJ36" i="7"/>
  <c r="AJ57" i="1" s="1"/>
  <c r="AG7" i="11" s="1"/>
  <c r="BD36" i="7"/>
  <c r="BD57" i="1" s="1"/>
  <c r="BA7" i="11" s="1"/>
  <c r="AI36" i="7"/>
  <c r="AI57" i="1" s="1"/>
  <c r="AF7" i="11" s="1"/>
  <c r="AC57" i="1"/>
  <c r="Z7" i="11" s="1"/>
  <c r="AP36" i="7"/>
  <c r="AP57" i="1" s="1"/>
  <c r="AM7" i="11" s="1"/>
  <c r="BW36" i="7"/>
  <c r="BW57" i="1" s="1"/>
  <c r="CC36" i="7"/>
  <c r="CC57" i="1" s="1"/>
  <c r="AN36" i="7"/>
  <c r="AN57" i="1" s="1"/>
  <c r="AK7" i="11" s="1"/>
  <c r="CJ36" i="7"/>
  <c r="CJ57" i="1" s="1"/>
  <c r="CG36" i="7"/>
  <c r="CG57" i="1" s="1"/>
  <c r="CD36" i="7"/>
  <c r="CD57" i="1" s="1"/>
  <c r="CU36" i="7"/>
  <c r="CU57" i="1" s="1"/>
  <c r="BY36" i="7"/>
  <c r="BY57" i="1" s="1"/>
  <c r="BY55" i="1"/>
  <c r="BM36" i="7"/>
  <c r="BM57" i="1" s="1"/>
  <c r="BM55" i="1"/>
  <c r="AD55" i="1"/>
  <c r="AA5" i="11" s="1"/>
  <c r="CP36" i="7"/>
  <c r="CP57" i="1" s="1"/>
  <c r="CP55" i="1"/>
  <c r="X55" i="1"/>
  <c r="U5" i="11" s="1"/>
  <c r="CO36" i="7"/>
  <c r="CO57" i="1" s="1"/>
  <c r="CO55" i="1"/>
  <c r="CE36" i="7"/>
  <c r="CE57" i="1" s="1"/>
  <c r="CE55" i="1"/>
  <c r="BI36" i="7"/>
  <c r="BI57" i="1" s="1"/>
  <c r="BI55" i="1"/>
  <c r="BV36" i="7"/>
  <c r="BV57" i="1" s="1"/>
  <c r="BV55" i="1"/>
  <c r="AT36" i="7"/>
  <c r="AT57" i="1" s="1"/>
  <c r="AQ7" i="11" s="1"/>
  <c r="AT55" i="1"/>
  <c r="AQ5" i="11" s="1"/>
  <c r="AS36" i="7"/>
  <c r="AS57" i="1" s="1"/>
  <c r="AP7" i="11" s="1"/>
  <c r="AS55" i="1"/>
  <c r="AP5" i="11" s="1"/>
  <c r="BF36" i="7"/>
  <c r="BF57" i="1" s="1"/>
  <c r="BC7" i="11" s="1"/>
  <c r="BF55" i="1"/>
  <c r="BC5" i="11" s="1"/>
  <c r="H55" i="1"/>
  <c r="E5" i="11" s="1"/>
  <c r="AQ36" i="7"/>
  <c r="AQ57" i="1" s="1"/>
  <c r="AN7" i="11" s="1"/>
  <c r="AQ55" i="1"/>
  <c r="AN5" i="11" s="1"/>
  <c r="AV36" i="7"/>
  <c r="AV57" i="1" s="1"/>
  <c r="AS7" i="11" s="1"/>
  <c r="AH36" i="7"/>
  <c r="AH57" i="1" s="1"/>
  <c r="AE7" i="11" s="1"/>
  <c r="CT36" i="7"/>
  <c r="CT57" i="1" s="1"/>
  <c r="BT36" i="7"/>
  <c r="BT57" i="1" s="1"/>
  <c r="BA36" i="7"/>
  <c r="BA57" i="1" s="1"/>
  <c r="AX7" i="11" s="1"/>
  <c r="BA54" i="1"/>
  <c r="AX4" i="11" s="1"/>
  <c r="AY36" i="7"/>
  <c r="AY57" i="1" s="1"/>
  <c r="AV7" i="11" s="1"/>
  <c r="AY54" i="1"/>
  <c r="AV4" i="11" s="1"/>
  <c r="AU36" i="7"/>
  <c r="AU57" i="1" s="1"/>
  <c r="AR7" i="11" s="1"/>
  <c r="AU54" i="1"/>
  <c r="AR4" i="11" s="1"/>
  <c r="AZ36" i="7"/>
  <c r="AZ57" i="1" s="1"/>
  <c r="AW7" i="11" s="1"/>
  <c r="AZ54" i="1"/>
  <c r="AW4" i="11" s="1"/>
  <c r="CF36" i="7"/>
  <c r="CF57" i="1" s="1"/>
  <c r="CF54" i="1"/>
  <c r="AW36" i="7"/>
  <c r="AW57" i="1" s="1"/>
  <c r="AT7" i="11" s="1"/>
  <c r="CR36" i="7"/>
  <c r="CR57" i="1" s="1"/>
  <c r="AF36" i="7"/>
  <c r="AF57" i="1" s="1"/>
  <c r="AC7" i="11" s="1"/>
  <c r="BZ36" i="7"/>
  <c r="BZ57" i="1" s="1"/>
  <c r="BK36" i="7"/>
  <c r="BK57" i="1" s="1"/>
  <c r="CA36" i="7"/>
  <c r="CA57" i="1" s="1"/>
  <c r="CB36" i="7"/>
  <c r="CB57" i="1" s="1"/>
  <c r="CV36" i="7"/>
  <c r="CV57" i="1" s="1"/>
  <c r="AG36" i="7"/>
  <c r="AG57" i="1" s="1"/>
  <c r="AD7" i="11" s="1"/>
  <c r="CS36" i="7"/>
  <c r="CS57" i="1" s="1"/>
  <c r="BJ36" i="7"/>
  <c r="BJ57" i="1" s="1"/>
  <c r="CQ36" i="7"/>
  <c r="CQ57" i="1" s="1"/>
  <c r="BL36" i="7"/>
  <c r="BL57" i="1" s="1"/>
  <c r="BU36" i="7"/>
  <c r="BU57" i="1" s="1"/>
  <c r="AL36" i="7"/>
  <c r="AL57" i="1" s="1"/>
  <c r="AI7" i="11" s="1"/>
  <c r="BS36" i="7"/>
  <c r="BS57" i="1" s="1"/>
  <c r="CK36" i="7"/>
  <c r="CK57" i="1" s="1"/>
  <c r="BB36" i="7"/>
  <c r="BB57" i="1" s="1"/>
  <c r="AY7" i="11" s="1"/>
  <c r="CI36" i="7"/>
  <c r="CI57" i="1" s="1"/>
  <c r="AO36" i="7"/>
  <c r="AO57" i="1" s="1"/>
  <c r="AL7" i="11" s="1"/>
  <c r="BR36" i="7"/>
  <c r="BR57" i="1" s="1"/>
  <c r="AM36" i="7"/>
  <c r="AM57" i="1" s="1"/>
  <c r="AJ7" i="11" s="1"/>
  <c r="BE36" i="7"/>
  <c r="BE57" i="1" s="1"/>
  <c r="BB7" i="11" s="1"/>
  <c r="CH36" i="7"/>
  <c r="CH57" i="1" s="1"/>
  <c r="BC36" i="7"/>
  <c r="BC57" i="1" s="1"/>
  <c r="AZ7" i="11" s="1"/>
  <c r="C18" i="7"/>
  <c r="C22" i="7"/>
  <c r="C13" i="7"/>
  <c r="C12" i="7"/>
  <c r="C17" i="7"/>
  <c r="T7" i="11" l="1"/>
  <c r="S7" i="11"/>
  <c r="F57" i="1"/>
  <c r="C7" i="11" s="1"/>
  <c r="B6" i="12"/>
  <c r="Q7" i="11"/>
  <c r="Q4" i="11"/>
  <c r="R7" i="11"/>
  <c r="P7" i="11" l="1"/>
  <c r="L57" i="1"/>
  <c r="I7" i="11" s="1"/>
  <c r="B8" i="12"/>
  <c r="N57" i="1"/>
  <c r="K7" i="11" s="1"/>
  <c r="B9" i="12"/>
  <c r="G57" i="1"/>
  <c r="D7" i="11" s="1"/>
  <c r="B5" i="12"/>
  <c r="J57" i="1"/>
  <c r="G7" i="11" s="1"/>
  <c r="B10" i="12"/>
  <c r="M57" i="1"/>
  <c r="J7" i="11" s="1"/>
  <c r="B4" i="12"/>
  <c r="I57" i="1"/>
  <c r="F7" i="11" s="1"/>
  <c r="B7" i="12"/>
  <c r="N7" i="11"/>
  <c r="L7" i="11"/>
  <c r="K57" i="1"/>
  <c r="H7" i="11" s="1"/>
  <c r="B11" i="12"/>
  <c r="H57" i="1"/>
  <c r="E7" i="11" s="1"/>
  <c r="B2" i="12"/>
  <c r="O7" i="11"/>
  <c r="M7" i="11"/>
  <c r="E57" i="1"/>
  <c r="B7" i="11" s="1"/>
  <c r="B3" i="12"/>
</calcChain>
</file>

<file path=xl/sharedStrings.xml><?xml version="1.0" encoding="utf-8"?>
<sst xmlns="http://schemas.openxmlformats.org/spreadsheetml/2006/main" count="299" uniqueCount="75">
  <si>
    <t>Selection criteria</t>
  </si>
  <si>
    <t>Degree to which it meets customers’ expectations and needs</t>
  </si>
  <si>
    <t>Mandatory</t>
  </si>
  <si>
    <t>Benefits</t>
  </si>
  <si>
    <t>Ease of execution</t>
  </si>
  <si>
    <t>Criteria Weight</t>
  </si>
  <si>
    <t>Yes</t>
  </si>
  <si>
    <t>Low</t>
  </si>
  <si>
    <t>Medium</t>
  </si>
  <si>
    <t>High</t>
  </si>
  <si>
    <t>Easy</t>
  </si>
  <si>
    <t>Hard</t>
  </si>
  <si>
    <t>Risk</t>
  </si>
  <si>
    <t>Projects</t>
  </si>
  <si>
    <t>Notes:</t>
  </si>
  <si>
    <t>Level of risk</t>
  </si>
  <si>
    <t>NO</t>
  </si>
  <si>
    <t>Relative importance</t>
  </si>
  <si>
    <t xml:space="preserve">Ease of dealing with interdependent projects, service offerings and collaboration </t>
  </si>
  <si>
    <t xml:space="preserve">Ease of securing budget and resources to enable the transformation </t>
  </si>
  <si>
    <t>Mandatory test</t>
  </si>
  <si>
    <t>Complexity of the business process re-engineering or creation required</t>
  </si>
  <si>
    <t>Cost</t>
  </si>
  <si>
    <t xml:space="preserve">The level of capital expenditure required to develop the project </t>
  </si>
  <si>
    <t>The level of recurrent expenditure required to maintain the project</t>
  </si>
  <si>
    <t>Mandatory: If any one of the mandatory criteria is rated NO, the entire project fails and is not plotted on the project chart. The criteria weighting therefore does not apply - all are equally vital.</t>
  </si>
  <si>
    <t xml:space="preserve">Ease of securing appropriate staff levels and skills </t>
  </si>
  <si>
    <t xml:space="preserve">Change management required to ensure staff buy-in </t>
  </si>
  <si>
    <t>value</t>
  </si>
  <si>
    <t>Label</t>
  </si>
  <si>
    <t>category</t>
  </si>
  <si>
    <t>Description</t>
  </si>
  <si>
    <t>Notes</t>
  </si>
  <si>
    <t>Id</t>
  </si>
  <si>
    <t>Assesment group</t>
  </si>
  <si>
    <t>pick_risk</t>
  </si>
  <si>
    <t>pick_ease</t>
  </si>
  <si>
    <t>pick_benefits</t>
  </si>
  <si>
    <t>pick_cost</t>
  </si>
  <si>
    <t>pick_man</t>
  </si>
  <si>
    <t>Costs</t>
  </si>
  <si>
    <t>medium</t>
  </si>
  <si>
    <t>low</t>
  </si>
  <si>
    <t>easy</t>
  </si>
  <si>
    <t>Initiative</t>
  </si>
  <si>
    <t>Reputational - likelihood project is unpopular, fails or doesn't meet its KPIs</t>
  </si>
  <si>
    <t>Operational -  negative impact on day-to-day operations</t>
  </si>
  <si>
    <t>Relative importance assigns the relative importance of the key categories to each other.  1 = least relative importance  2= medium relative impotance  3=most important</t>
  </si>
  <si>
    <t xml:space="preserve">Project outcomes - uncertain consequences, difficult to measure success </t>
  </si>
  <si>
    <t>Project</t>
  </si>
  <si>
    <t>total score</t>
  </si>
  <si>
    <r>
      <t xml:space="preserve"> Total Project Score </t>
    </r>
    <r>
      <rPr>
        <sz val="10"/>
        <color theme="0"/>
        <rFont val="Arial"/>
        <family val="2"/>
      </rPr>
      <t>= (cost+benefit+ease) - risk</t>
    </r>
  </si>
  <si>
    <t>Project 1</t>
  </si>
  <si>
    <t>Project 2</t>
  </si>
  <si>
    <t>Project 3</t>
  </si>
  <si>
    <t>Project 4</t>
  </si>
  <si>
    <t>Project 5</t>
  </si>
  <si>
    <t>Project 6</t>
  </si>
  <si>
    <t>Project 7</t>
  </si>
  <si>
    <t>Project 8</t>
  </si>
  <si>
    <t>Project 9</t>
  </si>
  <si>
    <t>Project 10</t>
  </si>
  <si>
    <t xml:space="preserve">The project delivers a new or transformed service </t>
  </si>
  <si>
    <t>The project has high alignment with our business strategy</t>
  </si>
  <si>
    <t xml:space="preserve">Level of benefit to our agency and staff - well being/satisfaction/retention, </t>
  </si>
  <si>
    <r>
      <t xml:space="preserve">Project Titles
</t>
    </r>
    <r>
      <rPr>
        <b/>
        <sz val="9"/>
        <color theme="0"/>
        <rFont val="Arial"/>
        <family val="2"/>
      </rPr>
      <t>(Enter names on 'Project Description' workbook sheet)</t>
    </r>
  </si>
  <si>
    <t>The project has high alignment with our Digital Strategy</t>
  </si>
  <si>
    <t>Digital Transformation (Project) Prioritization Tool</t>
  </si>
  <si>
    <t xml:space="preserve">Degree to which it improves organizational productivity  </t>
  </si>
  <si>
    <t>Degree to which it reduces the cost to the State</t>
  </si>
  <si>
    <t>Organizational - risk to good governance and management</t>
  </si>
  <si>
    <t>Financial -  capital cost or operational expense exceeds allotted amount</t>
  </si>
  <si>
    <t xml:space="preserve">The project has high alignment with the State Strategic Plan (SSP) </t>
  </si>
  <si>
    <t xml:space="preserve">Supporting systems and infrastructure readiness </t>
  </si>
  <si>
    <t xml:space="preserve">The aim of the tool is to reduce the risk of undertaking digital transformation projects that are not likely to succeed because they are too difficult to undertake or fail to have real benefits to customers of the organization. This tool helps you to prioritize the roll-out of any number of potential digital projects by asking you to consider how each one rates against four key categories of criteria: mandatory criteria, benefits, ease of execution, and risk. The tool is flexible and is in a spreadsheet format allowing you to change or move criteria, add new ones, delete criteria or change the weighting.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</si>
</sst>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rgb="FFFF0000"/>
      <name val="Calibri"/>
      <family val="2"/>
      <scheme val="minor"/>
    </font>
    <font>
      <sz val="10"/>
      <color theme="1"/>
      <name val="Arial"/>
      <family val="2"/>
    </font>
    <font>
      <b/>
      <sz val="10"/>
      <color theme="1"/>
      <name val="Arial"/>
      <family val="2"/>
    </font>
    <font>
      <sz val="10"/>
      <name val="Arial"/>
      <family val="2"/>
    </font>
    <font>
      <sz val="10"/>
      <color theme="0"/>
      <name val="Arial"/>
      <family val="2"/>
    </font>
    <font>
      <sz val="10"/>
      <color rgb="FFFF0000"/>
      <name val="Arial"/>
      <family val="2"/>
    </font>
    <font>
      <b/>
      <sz val="12"/>
      <color theme="0"/>
      <name val="Arial"/>
      <family val="2"/>
    </font>
    <font>
      <i/>
      <sz val="10"/>
      <color theme="1"/>
      <name val="Arial"/>
      <family val="2"/>
    </font>
    <font>
      <i/>
      <sz val="10"/>
      <color theme="0"/>
      <name val="Arial"/>
      <family val="2"/>
    </font>
    <font>
      <b/>
      <sz val="12"/>
      <color theme="4" tint="-0.499984740745262"/>
      <name val="Arial"/>
      <family val="2"/>
    </font>
    <font>
      <i/>
      <sz val="12"/>
      <color theme="4" tint="-0.499984740745262"/>
      <name val="Arial"/>
      <family val="2"/>
    </font>
    <font>
      <sz val="12"/>
      <color theme="4" tint="-0.499984740745262"/>
      <name val="Arial"/>
      <family val="2"/>
    </font>
    <font>
      <sz val="10"/>
      <color theme="9" tint="-0.499984740745262"/>
      <name val="Arial"/>
      <family val="2"/>
    </font>
    <font>
      <b/>
      <sz val="10"/>
      <color theme="0"/>
      <name val="Arial"/>
      <family val="2"/>
    </font>
    <font>
      <sz val="10"/>
      <color rgb="FF00B050"/>
      <name val="Arial"/>
      <family val="2"/>
    </font>
    <font>
      <b/>
      <sz val="9"/>
      <color theme="1"/>
      <name val="Arial"/>
      <family val="2"/>
    </font>
    <font>
      <sz val="9"/>
      <name val="Arial"/>
      <family val="2"/>
    </font>
    <font>
      <i/>
      <sz val="9"/>
      <color theme="1"/>
      <name val="Arial"/>
      <family val="2"/>
    </font>
    <font>
      <sz val="9"/>
      <color theme="1"/>
      <name val="Arial"/>
      <family val="2"/>
    </font>
    <font>
      <sz val="11"/>
      <color rgb="FFFF0000"/>
      <name val="Calibri"/>
      <family val="2"/>
      <scheme val="minor"/>
    </font>
    <font>
      <b/>
      <sz val="11"/>
      <color theme="1"/>
      <name val="Calibri"/>
      <family val="2"/>
      <scheme val="minor"/>
    </font>
    <font>
      <b/>
      <sz val="15"/>
      <color theme="3"/>
      <name val="Calibri"/>
      <family val="2"/>
      <scheme val="minor"/>
    </font>
    <font>
      <sz val="10"/>
      <color theme="1"/>
      <name val="Calibri"/>
      <family val="2"/>
      <scheme val="minor"/>
    </font>
    <font>
      <sz val="11"/>
      <color theme="0"/>
      <name val="Calibri"/>
      <family val="2"/>
      <scheme val="minor"/>
    </font>
    <font>
      <b/>
      <sz val="9"/>
      <color theme="4" tint="-0.499984740745262"/>
      <name val="Arial"/>
      <family val="2"/>
    </font>
    <font>
      <b/>
      <sz val="9"/>
      <color theme="0"/>
      <name val="Arial"/>
      <family val="2"/>
    </font>
    <font>
      <b/>
      <sz val="10"/>
      <color theme="4" tint="-0.499984740745262"/>
      <name val="Arial"/>
      <family val="2"/>
    </font>
    <font>
      <sz val="10"/>
      <color theme="4" tint="-0.499984740745262"/>
      <name val="Arial"/>
      <family val="2"/>
    </font>
    <font>
      <i/>
      <sz val="10"/>
      <color theme="4" tint="-0.499984740745262"/>
      <name val="Arial"/>
      <family val="2"/>
    </font>
    <font>
      <b/>
      <sz val="14"/>
      <color theme="0"/>
      <name val="Arial"/>
      <family val="2"/>
    </font>
    <font>
      <b/>
      <sz val="22"/>
      <color theme="0"/>
      <name val="Arial"/>
      <family val="2"/>
    </font>
    <font>
      <sz val="11"/>
      <color rgb="FF000000"/>
      <name val="Lato"/>
      <family val="2"/>
    </font>
  </fonts>
  <fills count="14">
    <fill>
      <patternFill patternType="none"/>
    </fill>
    <fill>
      <patternFill patternType="gray125"/>
    </fill>
    <fill>
      <patternFill patternType="solid">
        <fgColor theme="4" tint="0.79998168889431442"/>
        <bgColor indexed="64"/>
      </patternFill>
    </fill>
    <fill>
      <patternFill patternType="solid">
        <fgColor rgb="FF00B050"/>
        <bgColor indexed="64"/>
      </patternFill>
    </fill>
    <fill>
      <patternFill patternType="solid">
        <fgColor rgb="FF002060"/>
        <bgColor indexed="64"/>
      </patternFill>
    </fill>
    <fill>
      <patternFill patternType="solid">
        <fgColor rgb="FF7030A0"/>
        <bgColor indexed="64"/>
      </patternFill>
    </fill>
    <fill>
      <patternFill patternType="solid">
        <fgColor theme="9" tint="-0.249977111117893"/>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1"/>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right/>
      <top/>
      <bottom style="thick">
        <color theme="4"/>
      </bottom>
      <diagonal/>
    </border>
  </borders>
  <cellStyleXfs count="2">
    <xf numFmtId="0" fontId="0" fillId="0" borderId="0"/>
    <xf numFmtId="0" fontId="22" fillId="0" borderId="11" applyNumberFormat="0" applyFill="0" applyAlignment="0" applyProtection="0"/>
  </cellStyleXfs>
  <cellXfs count="164">
    <xf numFmtId="0" fontId="0" fillId="0" borderId="0" xfId="0"/>
    <xf numFmtId="0" fontId="0" fillId="0" borderId="0" xfId="0" applyAlignment="1">
      <alignment horizontal="left"/>
    </xf>
    <xf numFmtId="0" fontId="1" fillId="8" borderId="0" xfId="0" applyFont="1" applyFill="1" applyAlignment="1">
      <alignment horizontal="left"/>
    </xf>
    <xf numFmtId="0" fontId="2" fillId="0" borderId="0" xfId="0" applyFont="1"/>
    <xf numFmtId="0" fontId="2" fillId="0" borderId="0" xfId="0" applyFont="1" applyAlignment="1">
      <alignment horizontal="center" vertical="center" wrapText="1"/>
    </xf>
    <xf numFmtId="0" fontId="3" fillId="0" borderId="0" xfId="0" applyFont="1" applyAlignment="1">
      <alignment wrapText="1"/>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vertical="top"/>
    </xf>
    <xf numFmtId="0" fontId="5" fillId="7" borderId="0" xfId="0" applyFont="1" applyFill="1" applyAlignment="1">
      <alignment horizontal="center" wrapText="1"/>
    </xf>
    <xf numFmtId="0" fontId="5" fillId="3" borderId="0" xfId="0" applyFont="1" applyFill="1" applyAlignment="1">
      <alignment horizont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7" fillId="7" borderId="0" xfId="0" applyFont="1" applyFill="1" applyAlignment="1">
      <alignment horizontal="left" wrapText="1"/>
    </xf>
    <xf numFmtId="0" fontId="7" fillId="3" borderId="0" xfId="0" applyFont="1" applyFill="1" applyAlignment="1">
      <alignment wrapText="1"/>
    </xf>
    <xf numFmtId="0" fontId="7" fillId="5" borderId="0" xfId="0" applyFont="1" applyFill="1" applyAlignment="1">
      <alignment wrapText="1"/>
    </xf>
    <xf numFmtId="0" fontId="7" fillId="6" borderId="0" xfId="0" applyFont="1" applyFill="1" applyAlignment="1">
      <alignment horizontal="left" wrapText="1"/>
    </xf>
    <xf numFmtId="0" fontId="5" fillId="7" borderId="4" xfId="0" applyFont="1" applyFill="1" applyBorder="1" applyAlignment="1">
      <alignment horizontal="center" wrapText="1"/>
    </xf>
    <xf numFmtId="0" fontId="9" fillId="5" borderId="4" xfId="0" applyFont="1" applyFill="1" applyBorder="1" applyAlignment="1">
      <alignment horizontal="center" wrapText="1"/>
    </xf>
    <xf numFmtId="0" fontId="9" fillId="6" borderId="4" xfId="0" applyFont="1" applyFill="1" applyBorder="1" applyAlignment="1">
      <alignment horizontal="center" wrapText="1"/>
    </xf>
    <xf numFmtId="0" fontId="7" fillId="4" borderId="9"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3" fillId="10" borderId="1"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4" fillId="10" borderId="1" xfId="0" applyFont="1" applyFill="1" applyBorder="1" applyAlignment="1">
      <alignment horizontal="left" vertical="center" wrapText="1"/>
    </xf>
    <xf numFmtId="0" fontId="15" fillId="3" borderId="4" xfId="0" applyFont="1" applyFill="1" applyBorder="1" applyAlignment="1">
      <alignment horizontal="center" wrapText="1"/>
    </xf>
    <xf numFmtId="0" fontId="4"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9" fillId="0" borderId="0" xfId="0" applyFont="1"/>
    <xf numFmtId="17" fontId="10" fillId="9" borderId="5" xfId="0" applyNumberFormat="1" applyFont="1" applyFill="1" applyBorder="1" applyAlignment="1">
      <alignment horizontal="right" vertical="center" wrapText="1"/>
    </xf>
    <xf numFmtId="17" fontId="10" fillId="9" borderId="6" xfId="0" applyNumberFormat="1" applyFont="1" applyFill="1" applyBorder="1" applyAlignment="1">
      <alignment horizontal="right" vertical="center" wrapText="1"/>
    </xf>
    <xf numFmtId="17" fontId="10" fillId="9" borderId="8" xfId="0" applyNumberFormat="1" applyFont="1" applyFill="1" applyBorder="1" applyAlignment="1">
      <alignment horizontal="right" vertical="center" wrapText="1"/>
    </xf>
    <xf numFmtId="0" fontId="0" fillId="0" borderId="0" xfId="0" applyFont="1" applyFill="1" applyAlignment="1">
      <alignment vertical="top"/>
    </xf>
    <xf numFmtId="0" fontId="21" fillId="0" borderId="0" xfId="0" applyFont="1"/>
    <xf numFmtId="0" fontId="21" fillId="0" borderId="0" xfId="0" applyFont="1" applyAlignment="1">
      <alignment horizontal="left"/>
    </xf>
    <xf numFmtId="17" fontId="10" fillId="9" borderId="6" xfId="0" applyNumberFormat="1" applyFont="1" applyFill="1" applyBorder="1" applyAlignment="1">
      <alignment horizontal="left" vertical="center"/>
    </xf>
    <xf numFmtId="17" fontId="10" fillId="9" borderId="2" xfId="0" applyNumberFormat="1" applyFont="1" applyFill="1" applyBorder="1" applyAlignment="1">
      <alignment horizontal="left" vertical="center"/>
    </xf>
    <xf numFmtId="0" fontId="2" fillId="0" borderId="0" xfId="0" applyFont="1" applyAlignment="1"/>
    <xf numFmtId="0" fontId="0" fillId="0" borderId="0" xfId="0" applyAlignment="1"/>
    <xf numFmtId="0" fontId="16" fillId="2" borderId="1" xfId="0" applyFont="1" applyFill="1" applyBorder="1" applyAlignment="1">
      <alignment horizontal="left" vertical="center" wrapText="1"/>
    </xf>
    <xf numFmtId="0" fontId="5" fillId="7" borderId="0" xfId="0" applyFont="1" applyFill="1" applyAlignment="1">
      <alignment horizontal="left" wrapText="1"/>
    </xf>
    <xf numFmtId="0" fontId="5" fillId="5" borderId="0" xfId="0" applyFont="1" applyFill="1" applyAlignment="1">
      <alignment horizontal="left" wrapText="1"/>
    </xf>
    <xf numFmtId="0" fontId="5" fillId="6" borderId="0" xfId="0" applyFont="1" applyFill="1" applyAlignment="1">
      <alignment horizontal="left" wrapText="1"/>
    </xf>
    <xf numFmtId="0" fontId="0" fillId="0" borderId="0" xfId="0" applyAlignment="1">
      <alignment horizontal="left" wrapText="1"/>
    </xf>
    <xf numFmtId="0" fontId="5" fillId="10"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0" fillId="0" borderId="0" xfId="0" applyFont="1"/>
    <xf numFmtId="17" fontId="11" fillId="8" borderId="2" xfId="0" applyNumberFormat="1" applyFont="1" applyFill="1" applyBorder="1" applyAlignment="1">
      <alignment horizontal="right" vertical="center" wrapText="1" indent="1"/>
    </xf>
    <xf numFmtId="17" fontId="10" fillId="8" borderId="6" xfId="0" applyNumberFormat="1" applyFont="1" applyFill="1" applyBorder="1" applyAlignment="1">
      <alignment horizontal="right" vertical="center" wrapText="1"/>
    </xf>
    <xf numFmtId="0" fontId="2" fillId="8" borderId="0" xfId="0" applyFont="1" applyFill="1" applyBorder="1"/>
    <xf numFmtId="0" fontId="12" fillId="8" borderId="2" xfId="0" applyFont="1" applyFill="1" applyBorder="1" applyAlignment="1">
      <alignment horizontal="center" vertical="center" wrapText="1"/>
    </xf>
    <xf numFmtId="0" fontId="10" fillId="8" borderId="6" xfId="0" applyFont="1" applyFill="1" applyBorder="1" applyAlignment="1">
      <alignment horizontal="center" vertical="center" wrapText="1"/>
    </xf>
    <xf numFmtId="17"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22" fillId="0" borderId="11" xfId="1" applyFill="1" applyAlignment="1">
      <alignment vertical="top"/>
    </xf>
    <xf numFmtId="0" fontId="0" fillId="0" borderId="0" xfId="0" applyFill="1" applyAlignment="1">
      <alignment vertical="top"/>
    </xf>
    <xf numFmtId="0" fontId="20" fillId="0" borderId="0" xfId="0" applyFont="1" applyFill="1" applyAlignment="1">
      <alignment vertical="top"/>
    </xf>
    <xf numFmtId="0" fontId="0" fillId="0" borderId="0" xfId="0" applyFill="1" applyAlignment="1">
      <alignment vertical="top" wrapText="1"/>
    </xf>
    <xf numFmtId="0" fontId="20" fillId="0" borderId="0" xfId="0" applyFont="1" applyFill="1" applyAlignment="1">
      <alignment vertical="top" wrapText="1"/>
    </xf>
    <xf numFmtId="0" fontId="22" fillId="0" borderId="11" xfId="1" applyFill="1" applyAlignment="1">
      <alignment vertical="top" wrapText="1"/>
    </xf>
    <xf numFmtId="0" fontId="16"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5" borderId="0" xfId="0" applyFont="1" applyFill="1" applyAlignment="1">
      <alignment horizontal="center" wrapText="1"/>
    </xf>
    <xf numFmtId="0" fontId="5" fillId="6" borderId="0" xfId="0" applyFont="1" applyFill="1" applyAlignment="1">
      <alignment horizont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xf numFmtId="0" fontId="19" fillId="0" borderId="1" xfId="0" applyFont="1" applyBorder="1" applyAlignment="1">
      <alignment horizontal="left" vertical="center" wrapText="1"/>
    </xf>
    <xf numFmtId="0" fontId="3" fillId="2" borderId="1" xfId="0" applyFont="1" applyFill="1" applyBorder="1" applyAlignment="1">
      <alignment horizontal="left" vertical="center"/>
    </xf>
    <xf numFmtId="17" fontId="3" fillId="2" borderId="1" xfId="0" applyNumberFormat="1" applyFont="1" applyFill="1" applyBorder="1" applyAlignment="1">
      <alignment horizontal="left" vertical="center"/>
    </xf>
    <xf numFmtId="0" fontId="23" fillId="0" borderId="0" xfId="0" applyFont="1"/>
    <xf numFmtId="0" fontId="19" fillId="2" borderId="1" xfId="0" applyFont="1" applyFill="1" applyBorder="1" applyAlignment="1">
      <alignment horizontal="left" vertical="center" wrapText="1"/>
    </xf>
    <xf numFmtId="0" fontId="25" fillId="9" borderId="1" xfId="0" applyFont="1" applyFill="1" applyBorder="1" applyAlignment="1">
      <alignment horizontal="center" vertical="center" wrapText="1"/>
    </xf>
    <xf numFmtId="0" fontId="26" fillId="11" borderId="9" xfId="0" applyFont="1" applyFill="1" applyBorder="1" applyAlignment="1">
      <alignment horizontal="center" vertical="center" wrapText="1"/>
    </xf>
    <xf numFmtId="17" fontId="3" fillId="2" borderId="1" xfId="0" applyNumberFormat="1" applyFont="1" applyFill="1" applyBorder="1" applyAlignment="1">
      <alignment horizontal="left" vertical="center" wrapText="1"/>
    </xf>
    <xf numFmtId="0" fontId="24" fillId="11" borderId="0" xfId="0" applyFont="1" applyFill="1" applyAlignment="1">
      <alignment horizontal="center" vertical="center"/>
    </xf>
    <xf numFmtId="0" fontId="24" fillId="11" borderId="0" xfId="0" applyFont="1" applyFill="1" applyAlignment="1">
      <alignment horizontal="center" vertical="center" wrapText="1"/>
    </xf>
    <xf numFmtId="17" fontId="27" fillId="9" borderId="2" xfId="0" applyNumberFormat="1" applyFont="1" applyFill="1" applyBorder="1" applyAlignment="1">
      <alignment horizontal="right" vertical="center"/>
    </xf>
    <xf numFmtId="17" fontId="27" fillId="9" borderId="2" xfId="0" applyNumberFormat="1" applyFont="1" applyFill="1" applyBorder="1" applyAlignment="1">
      <alignment horizontal="left" vertical="center"/>
    </xf>
    <xf numFmtId="0" fontId="28" fillId="9" borderId="5" xfId="0" applyFont="1" applyFill="1" applyBorder="1" applyAlignment="1">
      <alignment horizontal="center" vertical="center" wrapText="1"/>
    </xf>
    <xf numFmtId="0" fontId="27" fillId="9" borderId="1" xfId="0" applyFont="1" applyFill="1" applyBorder="1" applyAlignment="1">
      <alignment horizontal="center" vertical="center" wrapText="1"/>
    </xf>
    <xf numFmtId="17" fontId="29" fillId="8" borderId="2" xfId="0" applyNumberFormat="1" applyFont="1" applyFill="1" applyBorder="1" applyAlignment="1">
      <alignment horizontal="right" vertical="center" wrapText="1" indent="1"/>
    </xf>
    <xf numFmtId="17" fontId="27" fillId="8" borderId="6" xfId="0" applyNumberFormat="1" applyFont="1" applyFill="1" applyBorder="1" applyAlignment="1">
      <alignment horizontal="right" vertical="center" wrapText="1"/>
    </xf>
    <xf numFmtId="0" fontId="28" fillId="8" borderId="2" xfId="0" applyFont="1" applyFill="1" applyBorder="1" applyAlignment="1">
      <alignment horizontal="center" vertical="center" wrapText="1"/>
    </xf>
    <xf numFmtId="0" fontId="27" fillId="8" borderId="6" xfId="0" applyFont="1" applyFill="1" applyBorder="1" applyAlignment="1">
      <alignment horizontal="center" vertical="center" wrapText="1"/>
    </xf>
    <xf numFmtId="17" fontId="27" fillId="9" borderId="6" xfId="0" applyNumberFormat="1" applyFont="1" applyFill="1" applyBorder="1" applyAlignment="1">
      <alignment horizontal="right" vertical="center" wrapText="1"/>
    </xf>
    <xf numFmtId="17" fontId="27" fillId="9" borderId="6" xfId="0" applyNumberFormat="1" applyFont="1" applyFill="1" applyBorder="1" applyAlignment="1">
      <alignment horizontal="right" vertical="center"/>
    </xf>
    <xf numFmtId="17" fontId="27" fillId="9" borderId="6" xfId="0" applyNumberFormat="1" applyFont="1" applyFill="1" applyBorder="1" applyAlignment="1">
      <alignment horizontal="left" vertical="center"/>
    </xf>
    <xf numFmtId="17" fontId="27" fillId="9" borderId="8" xfId="0" applyNumberFormat="1" applyFont="1" applyFill="1" applyBorder="1" applyAlignment="1">
      <alignment horizontal="right" vertical="center" wrapText="1"/>
    </xf>
    <xf numFmtId="17" fontId="27" fillId="9" borderId="5" xfId="0" applyNumberFormat="1" applyFont="1" applyFill="1" applyBorder="1" applyAlignment="1">
      <alignment horizontal="right" vertical="center" wrapText="1"/>
    </xf>
    <xf numFmtId="0" fontId="14" fillId="4" borderId="7" xfId="0" applyFont="1" applyFill="1" applyBorder="1" applyAlignment="1">
      <alignment horizontal="right" vertical="center" wrapText="1"/>
    </xf>
    <xf numFmtId="0" fontId="14" fillId="4" borderId="10" xfId="0" applyFont="1" applyFill="1" applyBorder="1" applyAlignment="1">
      <alignment horizontal="right" vertical="center" wrapText="1"/>
    </xf>
    <xf numFmtId="0" fontId="14" fillId="4" borderId="9" xfId="0" applyFont="1" applyFill="1" applyBorder="1" applyAlignment="1">
      <alignment horizontal="center" vertical="center" wrapText="1"/>
    </xf>
    <xf numFmtId="0" fontId="31" fillId="12" borderId="0" xfId="0" applyFont="1" applyFill="1" applyAlignment="1">
      <alignment vertical="center" wrapText="1"/>
    </xf>
    <xf numFmtId="0" fontId="2" fillId="13" borderId="0" xfId="0" applyFont="1" applyFill="1" applyAlignment="1">
      <alignment horizontal="center" vertical="center" wrapText="1"/>
    </xf>
    <xf numFmtId="0" fontId="5" fillId="12" borderId="0" xfId="0" applyFont="1" applyFill="1" applyAlignment="1">
      <alignment horizontal="center" vertical="center" wrapText="1"/>
    </xf>
    <xf numFmtId="0" fontId="32" fillId="0" borderId="0" xfId="0" applyFont="1" applyAlignment="1">
      <alignment vertical="center" wrapText="1"/>
    </xf>
    <xf numFmtId="0" fontId="2" fillId="0" borderId="0" xfId="0" applyFont="1" applyAlignment="1">
      <alignment horizontal="left" wrapText="1"/>
    </xf>
    <xf numFmtId="0" fontId="0" fillId="0" borderId="0" xfId="0" applyAlignment="1">
      <alignment horizontal="left" wrapText="1"/>
    </xf>
    <xf numFmtId="0" fontId="30" fillId="13" borderId="0" xfId="0" applyFont="1" applyFill="1" applyBorder="1" applyAlignment="1">
      <alignment horizontal="center" vertical="center" wrapText="1"/>
    </xf>
  </cellXfs>
  <cellStyles count="2">
    <cellStyle name="Heading 1" xfId="1" builtinId="16"/>
    <cellStyle name="Normal" xfId="0" builtinId="0"/>
  </cellStyles>
  <dxfs count="18">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b/>
        <i val="0"/>
        <color rgb="FF9C0006"/>
      </font>
    </dxf>
    <dxf>
      <font>
        <color theme="0" tint="-0.499984740745262"/>
      </font>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en-US" b="0">
                <a:solidFill>
                  <a:schemeClr val="accent1">
                    <a:lumMod val="50000"/>
                  </a:schemeClr>
                </a:solidFill>
                <a:latin typeface="Arial" panose="020B0604020202020204" pitchFamily="34" charset="0"/>
                <a:cs typeface="Arial" panose="020B0604020202020204" pitchFamily="34" charset="0"/>
              </a:rPr>
              <a:t>Chart 2:</a:t>
            </a:r>
            <a:r>
              <a:rPr lang="en-US" b="0" baseline="0">
                <a:solidFill>
                  <a:schemeClr val="accent1">
                    <a:lumMod val="50000"/>
                  </a:schemeClr>
                </a:solidFill>
                <a:latin typeface="Arial" panose="020B0604020202020204" pitchFamily="34" charset="0"/>
                <a:cs typeface="Arial" panose="020B0604020202020204" pitchFamily="34" charset="0"/>
              </a:rPr>
              <a:t> </a:t>
            </a:r>
            <a:r>
              <a:rPr lang="en-US" b="0">
                <a:solidFill>
                  <a:schemeClr val="accent1">
                    <a:lumMod val="50000"/>
                  </a:schemeClr>
                </a:solidFill>
                <a:latin typeface="Arial" panose="020B0604020202020204" pitchFamily="34" charset="0"/>
                <a:cs typeface="Arial" panose="020B0604020202020204" pitchFamily="34" charset="0"/>
              </a:rPr>
              <a:t>Projects ranked by total score</a:t>
            </a:r>
          </a:p>
        </c:rich>
      </c:tx>
      <c:layout>
        <c:manualLayout>
          <c:xMode val="edge"/>
          <c:yMode val="edge"/>
          <c:x val="0.29349410534738862"/>
          <c:y val="5.52104899930986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endParaRPr lang="en-US"/>
        </a:p>
      </c:txPr>
    </c:title>
    <c:autoTitleDeleted val="0"/>
    <c:plotArea>
      <c:layout>
        <c:manualLayout>
          <c:layoutTarget val="inner"/>
          <c:xMode val="edge"/>
          <c:yMode val="edge"/>
          <c:x val="0.20888198118921636"/>
          <c:y val="9.8649311002136669E-2"/>
          <c:w val="0.77068260516782283"/>
          <c:h val="0.84466792502132193"/>
        </c:manualLayout>
      </c:layout>
      <c:barChart>
        <c:barDir val="bar"/>
        <c:grouping val="clustered"/>
        <c:varyColors val="0"/>
        <c:ser>
          <c:idx val="0"/>
          <c:order val="0"/>
          <c:spPr>
            <a:solidFill>
              <a:schemeClr val="accent6"/>
            </a:solidFill>
            <a:ln>
              <a:noFill/>
            </a:ln>
            <a:effectLst/>
          </c:spPr>
          <c:invertIfNegative val="0"/>
          <c:cat>
            <c:strRef>
              <c:f>'Projects Ranked'!$A$2:$A$11</c:f>
              <c:strCache>
                <c:ptCount val="10"/>
                <c:pt idx="0">
                  <c:v>Project 4</c:v>
                </c:pt>
                <c:pt idx="1">
                  <c:v>Project 1</c:v>
                </c:pt>
                <c:pt idx="2">
                  <c:v>Project 9</c:v>
                </c:pt>
                <c:pt idx="3">
                  <c:v>Project 3</c:v>
                </c:pt>
                <c:pt idx="4">
                  <c:v>Project 2</c:v>
                </c:pt>
                <c:pt idx="5">
                  <c:v>Project 5</c:v>
                </c:pt>
                <c:pt idx="6">
                  <c:v>Project 8</c:v>
                </c:pt>
                <c:pt idx="7">
                  <c:v>Project 10</c:v>
                </c:pt>
                <c:pt idx="8">
                  <c:v>Project 6</c:v>
                </c:pt>
                <c:pt idx="9">
                  <c:v>Project 7</c:v>
                </c:pt>
              </c:strCache>
            </c:strRef>
          </c:cat>
          <c:val>
            <c:numRef>
              <c:f>'Projects Ranked'!$B$2:$B$11</c:f>
              <c:numCache>
                <c:formatCode>General</c:formatCode>
                <c:ptCount val="10"/>
                <c:pt idx="0">
                  <c:v>18.5</c:v>
                </c:pt>
                <c:pt idx="1">
                  <c:v>20</c:v>
                </c:pt>
                <c:pt idx="2">
                  <c:v>13</c:v>
                </c:pt>
                <c:pt idx="3">
                  <c:v>4</c:v>
                </c:pt>
                <c:pt idx="4">
                  <c:v>-10</c:v>
                </c:pt>
                <c:pt idx="5">
                  <c:v>5.5</c:v>
                </c:pt>
                <c:pt idx="6">
                  <c:v>5</c:v>
                </c:pt>
                <c:pt idx="7">
                  <c:v>-3.5</c:v>
                </c:pt>
                <c:pt idx="8">
                  <c:v>-4</c:v>
                </c:pt>
                <c:pt idx="9">
                  <c:v>-20</c:v>
                </c:pt>
              </c:numCache>
            </c:numRef>
          </c:val>
          <c:extLst>
            <c:ext xmlns:c16="http://schemas.microsoft.com/office/drawing/2014/chart" uri="{C3380CC4-5D6E-409C-BE32-E72D297353CC}">
              <c16:uniqueId val="{00000000-5B7E-4D98-ABCA-EB3B4FDAF5D3}"/>
            </c:ext>
          </c:extLst>
        </c:ser>
        <c:dLbls>
          <c:showLegendKey val="0"/>
          <c:showVal val="0"/>
          <c:showCatName val="0"/>
          <c:showSerName val="0"/>
          <c:showPercent val="0"/>
          <c:showBubbleSize val="0"/>
        </c:dLbls>
        <c:gapWidth val="182"/>
        <c:axId val="504634528"/>
        <c:axId val="504627080"/>
      </c:barChart>
      <c:catAx>
        <c:axId val="5046345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27080"/>
        <c:crosses val="autoZero"/>
        <c:auto val="1"/>
        <c:lblAlgn val="ctr"/>
        <c:lblOffset val="100"/>
        <c:noMultiLvlLbl val="0"/>
      </c:catAx>
      <c:valAx>
        <c:axId val="504627080"/>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634528"/>
        <c:crosses val="autoZero"/>
        <c:crossBetween val="between"/>
      </c:valAx>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rgbClr val="002060"/>
                </a:solidFill>
              </a:rPr>
              <a:t>Chart 3 - Breakdown of scores per project</a:t>
            </a:r>
          </a:p>
        </c:rich>
      </c:tx>
      <c:layout>
        <c:manualLayout>
          <c:xMode val="edge"/>
          <c:yMode val="edge"/>
          <c:x val="0.26209225728369506"/>
          <c:y val="2.709474948557311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7787606523995584E-2"/>
          <c:y val="9.5175201281076927E-2"/>
          <c:w val="0.94373219090686711"/>
          <c:h val="0.81458553082126184"/>
        </c:manualLayout>
      </c:layout>
      <c:barChart>
        <c:barDir val="bar"/>
        <c:grouping val="stacked"/>
        <c:varyColors val="0"/>
        <c:ser>
          <c:idx val="0"/>
          <c:order val="0"/>
          <c:tx>
            <c:strRef>
              <c:f>'Projects Ranked'!$B$28</c:f>
              <c:strCache>
                <c:ptCount val="1"/>
                <c:pt idx="0">
                  <c:v>Cost</c:v>
                </c:pt>
              </c:strCache>
            </c:strRef>
          </c:tx>
          <c:spPr>
            <a:solidFill>
              <a:schemeClr val="accent1"/>
            </a:solidFill>
            <a:ln>
              <a:noFill/>
            </a:ln>
            <a:effectLst/>
          </c:spPr>
          <c:invertIfNegative val="0"/>
          <c:cat>
            <c:strRef>
              <c:f>'Projects Ranked'!$A$29:$A$38</c:f>
              <c:strCache>
                <c:ptCount val="10"/>
                <c:pt idx="0">
                  <c:v>Project 4</c:v>
                </c:pt>
                <c:pt idx="1">
                  <c:v>Project 1</c:v>
                </c:pt>
                <c:pt idx="2">
                  <c:v>Project 9</c:v>
                </c:pt>
                <c:pt idx="3">
                  <c:v>Project 3</c:v>
                </c:pt>
                <c:pt idx="4">
                  <c:v>Project 2</c:v>
                </c:pt>
                <c:pt idx="5">
                  <c:v>Project 5</c:v>
                </c:pt>
                <c:pt idx="6">
                  <c:v>Project 8</c:v>
                </c:pt>
                <c:pt idx="7">
                  <c:v>Project 10</c:v>
                </c:pt>
                <c:pt idx="8">
                  <c:v>Project 6</c:v>
                </c:pt>
                <c:pt idx="9">
                  <c:v>Project 7</c:v>
                </c:pt>
              </c:strCache>
            </c:strRef>
          </c:cat>
          <c:val>
            <c:numRef>
              <c:f>'Projects Ranked'!$B$29:$B$38</c:f>
              <c:numCache>
                <c:formatCode>General</c:formatCode>
                <c:ptCount val="10"/>
                <c:pt idx="0">
                  <c:v>1.5</c:v>
                </c:pt>
                <c:pt idx="1">
                  <c:v>1.5</c:v>
                </c:pt>
                <c:pt idx="2">
                  <c:v>1.5</c:v>
                </c:pt>
                <c:pt idx="3">
                  <c:v>1.5</c:v>
                </c:pt>
                <c:pt idx="4">
                  <c:v>-3</c:v>
                </c:pt>
                <c:pt idx="5">
                  <c:v>0</c:v>
                </c:pt>
                <c:pt idx="6">
                  <c:v>0</c:v>
                </c:pt>
                <c:pt idx="7">
                  <c:v>1.5</c:v>
                </c:pt>
                <c:pt idx="8">
                  <c:v>-1.5</c:v>
                </c:pt>
                <c:pt idx="9">
                  <c:v>-3</c:v>
                </c:pt>
              </c:numCache>
            </c:numRef>
          </c:val>
          <c:extLst>
            <c:ext xmlns:c16="http://schemas.microsoft.com/office/drawing/2014/chart" uri="{C3380CC4-5D6E-409C-BE32-E72D297353CC}">
              <c16:uniqueId val="{00000000-9E22-4892-9EAE-1781F16F95E7}"/>
            </c:ext>
          </c:extLst>
        </c:ser>
        <c:ser>
          <c:idx val="1"/>
          <c:order val="1"/>
          <c:tx>
            <c:strRef>
              <c:f>'Projects Ranked'!$C$28</c:f>
              <c:strCache>
                <c:ptCount val="1"/>
                <c:pt idx="0">
                  <c:v>Benefits</c:v>
                </c:pt>
              </c:strCache>
            </c:strRef>
          </c:tx>
          <c:spPr>
            <a:solidFill>
              <a:schemeClr val="accent6">
                <a:lumMod val="75000"/>
              </a:schemeClr>
            </a:solidFill>
            <a:ln>
              <a:noFill/>
            </a:ln>
            <a:effectLst/>
          </c:spPr>
          <c:invertIfNegative val="0"/>
          <c:cat>
            <c:strRef>
              <c:f>'Projects Ranked'!$A$29:$A$38</c:f>
              <c:strCache>
                <c:ptCount val="10"/>
                <c:pt idx="0">
                  <c:v>Project 4</c:v>
                </c:pt>
                <c:pt idx="1">
                  <c:v>Project 1</c:v>
                </c:pt>
                <c:pt idx="2">
                  <c:v>Project 9</c:v>
                </c:pt>
                <c:pt idx="3">
                  <c:v>Project 3</c:v>
                </c:pt>
                <c:pt idx="4">
                  <c:v>Project 2</c:v>
                </c:pt>
                <c:pt idx="5">
                  <c:v>Project 5</c:v>
                </c:pt>
                <c:pt idx="6">
                  <c:v>Project 8</c:v>
                </c:pt>
                <c:pt idx="7">
                  <c:v>Project 10</c:v>
                </c:pt>
                <c:pt idx="8">
                  <c:v>Project 6</c:v>
                </c:pt>
                <c:pt idx="9">
                  <c:v>Project 7</c:v>
                </c:pt>
              </c:strCache>
            </c:strRef>
          </c:cat>
          <c:val>
            <c:numRef>
              <c:f>'Projects Ranked'!$C$29:$C$38</c:f>
              <c:numCache>
                <c:formatCode>General</c:formatCode>
                <c:ptCount val="10"/>
                <c:pt idx="0">
                  <c:v>7.5</c:v>
                </c:pt>
                <c:pt idx="1">
                  <c:v>13.5</c:v>
                </c:pt>
                <c:pt idx="2">
                  <c:v>7.5</c:v>
                </c:pt>
                <c:pt idx="3">
                  <c:v>3</c:v>
                </c:pt>
                <c:pt idx="4">
                  <c:v>0</c:v>
                </c:pt>
                <c:pt idx="5">
                  <c:v>4.5</c:v>
                </c:pt>
                <c:pt idx="6">
                  <c:v>-6</c:v>
                </c:pt>
                <c:pt idx="7">
                  <c:v>4.5</c:v>
                </c:pt>
                <c:pt idx="8">
                  <c:v>13.5</c:v>
                </c:pt>
                <c:pt idx="9">
                  <c:v>9</c:v>
                </c:pt>
              </c:numCache>
            </c:numRef>
          </c:val>
          <c:extLst>
            <c:ext xmlns:c16="http://schemas.microsoft.com/office/drawing/2014/chart" uri="{C3380CC4-5D6E-409C-BE32-E72D297353CC}">
              <c16:uniqueId val="{00000001-9E22-4892-9EAE-1781F16F95E7}"/>
            </c:ext>
          </c:extLst>
        </c:ser>
        <c:ser>
          <c:idx val="2"/>
          <c:order val="2"/>
          <c:tx>
            <c:strRef>
              <c:f>'Projects Ranked'!$D$28</c:f>
              <c:strCache>
                <c:ptCount val="1"/>
                <c:pt idx="0">
                  <c:v>Ease of execution</c:v>
                </c:pt>
              </c:strCache>
            </c:strRef>
          </c:tx>
          <c:spPr>
            <a:solidFill>
              <a:srgbClr val="00B050"/>
            </a:solidFill>
            <a:ln>
              <a:noFill/>
            </a:ln>
            <a:effectLst/>
          </c:spPr>
          <c:invertIfNegative val="0"/>
          <c:cat>
            <c:strRef>
              <c:f>'Projects Ranked'!$A$29:$A$38</c:f>
              <c:strCache>
                <c:ptCount val="10"/>
                <c:pt idx="0">
                  <c:v>Project 4</c:v>
                </c:pt>
                <c:pt idx="1">
                  <c:v>Project 1</c:v>
                </c:pt>
                <c:pt idx="2">
                  <c:v>Project 9</c:v>
                </c:pt>
                <c:pt idx="3">
                  <c:v>Project 3</c:v>
                </c:pt>
                <c:pt idx="4">
                  <c:v>Project 2</c:v>
                </c:pt>
                <c:pt idx="5">
                  <c:v>Project 5</c:v>
                </c:pt>
                <c:pt idx="6">
                  <c:v>Project 8</c:v>
                </c:pt>
                <c:pt idx="7">
                  <c:v>Project 10</c:v>
                </c:pt>
                <c:pt idx="8">
                  <c:v>Project 6</c:v>
                </c:pt>
                <c:pt idx="9">
                  <c:v>Project 7</c:v>
                </c:pt>
              </c:strCache>
            </c:strRef>
          </c:cat>
          <c:val>
            <c:numRef>
              <c:f>'Projects Ranked'!$D$29:$D$38</c:f>
              <c:numCache>
                <c:formatCode>General</c:formatCode>
                <c:ptCount val="10"/>
                <c:pt idx="0">
                  <c:v>16.5</c:v>
                </c:pt>
                <c:pt idx="1">
                  <c:v>10.5</c:v>
                </c:pt>
                <c:pt idx="2">
                  <c:v>10.5</c:v>
                </c:pt>
                <c:pt idx="3">
                  <c:v>10.5</c:v>
                </c:pt>
                <c:pt idx="4">
                  <c:v>0</c:v>
                </c:pt>
                <c:pt idx="5">
                  <c:v>10.5</c:v>
                </c:pt>
                <c:pt idx="6">
                  <c:v>18</c:v>
                </c:pt>
                <c:pt idx="7">
                  <c:v>-1.5</c:v>
                </c:pt>
                <c:pt idx="8">
                  <c:v>-4.5</c:v>
                </c:pt>
                <c:pt idx="9">
                  <c:v>-13.5</c:v>
                </c:pt>
              </c:numCache>
            </c:numRef>
          </c:val>
          <c:extLst>
            <c:ext xmlns:c16="http://schemas.microsoft.com/office/drawing/2014/chart" uri="{C3380CC4-5D6E-409C-BE32-E72D297353CC}">
              <c16:uniqueId val="{00000002-9E22-4892-9EAE-1781F16F95E7}"/>
            </c:ext>
          </c:extLst>
        </c:ser>
        <c:ser>
          <c:idx val="3"/>
          <c:order val="3"/>
          <c:tx>
            <c:strRef>
              <c:f>'Projects Ranked'!$E$28</c:f>
              <c:strCache>
                <c:ptCount val="1"/>
                <c:pt idx="0">
                  <c:v>Level of risk</c:v>
                </c:pt>
              </c:strCache>
            </c:strRef>
          </c:tx>
          <c:spPr>
            <a:solidFill>
              <a:srgbClr val="C00000"/>
            </a:solidFill>
            <a:ln>
              <a:noFill/>
            </a:ln>
            <a:effectLst/>
          </c:spPr>
          <c:invertIfNegative val="0"/>
          <c:cat>
            <c:strRef>
              <c:f>'Projects Ranked'!$A$29:$A$38</c:f>
              <c:strCache>
                <c:ptCount val="10"/>
                <c:pt idx="0">
                  <c:v>Project 4</c:v>
                </c:pt>
                <c:pt idx="1">
                  <c:v>Project 1</c:v>
                </c:pt>
                <c:pt idx="2">
                  <c:v>Project 9</c:v>
                </c:pt>
                <c:pt idx="3">
                  <c:v>Project 3</c:v>
                </c:pt>
                <c:pt idx="4">
                  <c:v>Project 2</c:v>
                </c:pt>
                <c:pt idx="5">
                  <c:v>Project 5</c:v>
                </c:pt>
                <c:pt idx="6">
                  <c:v>Project 8</c:v>
                </c:pt>
                <c:pt idx="7">
                  <c:v>Project 10</c:v>
                </c:pt>
                <c:pt idx="8">
                  <c:v>Project 6</c:v>
                </c:pt>
                <c:pt idx="9">
                  <c:v>Project 7</c:v>
                </c:pt>
              </c:strCache>
            </c:strRef>
          </c:cat>
          <c:val>
            <c:numRef>
              <c:f>'Projects Ranked'!$E$29:$E$38</c:f>
              <c:numCache>
                <c:formatCode>General</c:formatCode>
                <c:ptCount val="10"/>
                <c:pt idx="0">
                  <c:v>7</c:v>
                </c:pt>
                <c:pt idx="1">
                  <c:v>5.5</c:v>
                </c:pt>
                <c:pt idx="2">
                  <c:v>6.5</c:v>
                </c:pt>
                <c:pt idx="3">
                  <c:v>11</c:v>
                </c:pt>
                <c:pt idx="4">
                  <c:v>7</c:v>
                </c:pt>
                <c:pt idx="5">
                  <c:v>9.5</c:v>
                </c:pt>
                <c:pt idx="6">
                  <c:v>7</c:v>
                </c:pt>
                <c:pt idx="7">
                  <c:v>8</c:v>
                </c:pt>
                <c:pt idx="8">
                  <c:v>11.5</c:v>
                </c:pt>
                <c:pt idx="9">
                  <c:v>12.5</c:v>
                </c:pt>
              </c:numCache>
            </c:numRef>
          </c:val>
          <c:extLst>
            <c:ext xmlns:c16="http://schemas.microsoft.com/office/drawing/2014/chart" uri="{C3380CC4-5D6E-409C-BE32-E72D297353CC}">
              <c16:uniqueId val="{00000000-C4F2-407C-BBEF-6819961AB7B7}"/>
            </c:ext>
          </c:extLst>
        </c:ser>
        <c:dLbls>
          <c:showLegendKey val="0"/>
          <c:showVal val="0"/>
          <c:showCatName val="0"/>
          <c:showSerName val="0"/>
          <c:showPercent val="0"/>
          <c:showBubbleSize val="0"/>
        </c:dLbls>
        <c:gapWidth val="150"/>
        <c:overlap val="100"/>
        <c:axId val="504628256"/>
        <c:axId val="504629824"/>
      </c:barChart>
      <c:catAx>
        <c:axId val="504628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504629824"/>
        <c:crosses val="autoZero"/>
        <c:auto val="1"/>
        <c:lblAlgn val="ctr"/>
        <c:lblOffset val="100"/>
        <c:noMultiLvlLbl val="0"/>
      </c:catAx>
      <c:valAx>
        <c:axId val="5046298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62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accent1">
        <a:lumMod val="60000"/>
        <a:lumOff val="40000"/>
      </a:schemeClr>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AU"/>
              <a:t>Chart 1:</a:t>
            </a:r>
            <a:r>
              <a:rPr lang="en-AU" baseline="0"/>
              <a:t> </a:t>
            </a:r>
            <a:r>
              <a:rPr lang="en-AU"/>
              <a:t>Digital Transformation Projects Prioritized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9.7288182736874826E-2"/>
          <c:y val="0.12149318476182644"/>
          <c:w val="0.82053557110465591"/>
          <c:h val="0.82564814418578114"/>
        </c:manualLayout>
      </c:layout>
      <c:bubbleChart>
        <c:varyColors val="0"/>
        <c:ser>
          <c:idx val="1"/>
          <c:order val="0"/>
          <c:tx>
            <c:strRef>
              <c:f>'Project Scoring'!$H$3</c:f>
              <c:strCache>
                <c:ptCount val="1"/>
                <c:pt idx="0">
                  <c:v>Project 4</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1.2290852541061279E-2"/>
                  <c:y val="-1.464271366873441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Scoring'!$H$55</c:f>
              <c:numCache>
                <c:formatCode>General</c:formatCode>
                <c:ptCount val="1"/>
                <c:pt idx="0">
                  <c:v>16.5</c:v>
                </c:pt>
              </c:numCache>
            </c:numRef>
          </c:xVal>
          <c:yVal>
            <c:numRef>
              <c:f>'Project Scoring'!$H$54</c:f>
              <c:numCache>
                <c:formatCode>General</c:formatCode>
                <c:ptCount val="1"/>
                <c:pt idx="0">
                  <c:v>7.5</c:v>
                </c:pt>
              </c:numCache>
            </c:numRef>
          </c:yVal>
          <c:bubbleSize>
            <c:numRef>
              <c:f>'Project Scoring'!$F$56</c:f>
              <c:numCache>
                <c:formatCode>General</c:formatCode>
                <c:ptCount val="1"/>
                <c:pt idx="0">
                  <c:v>7</c:v>
                </c:pt>
              </c:numCache>
            </c:numRef>
          </c:bubbleSize>
          <c:bubble3D val="0"/>
          <c:extLst>
            <c:ext xmlns:c16="http://schemas.microsoft.com/office/drawing/2014/chart" uri="{C3380CC4-5D6E-409C-BE32-E72D297353CC}">
              <c16:uniqueId val="{00000000-1E1F-41D8-A165-99C17B43B414}"/>
            </c:ext>
          </c:extLst>
        </c:ser>
        <c:ser>
          <c:idx val="0"/>
          <c:order val="1"/>
          <c:tx>
            <c:strRef>
              <c:f>'Project Scoring'!$E$3</c:f>
              <c:strCache>
                <c:ptCount val="1"/>
                <c:pt idx="0">
                  <c:v>Project 1</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1.6387803388081573E-2"/>
                  <c:y val="-5.857085467493754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Scoring'!$E$55</c:f>
              <c:numCache>
                <c:formatCode>General</c:formatCode>
                <c:ptCount val="1"/>
                <c:pt idx="0">
                  <c:v>10.5</c:v>
                </c:pt>
              </c:numCache>
            </c:numRef>
          </c:xVal>
          <c:yVal>
            <c:numRef>
              <c:f>'Project Scoring'!$E$54</c:f>
              <c:numCache>
                <c:formatCode>General</c:formatCode>
                <c:ptCount val="1"/>
                <c:pt idx="0">
                  <c:v>13.5</c:v>
                </c:pt>
              </c:numCache>
            </c:numRef>
          </c:yVal>
          <c:bubbleSize>
            <c:numRef>
              <c:f>'Project Scoring'!$E$56</c:f>
              <c:numCache>
                <c:formatCode>General</c:formatCode>
                <c:ptCount val="1"/>
                <c:pt idx="0">
                  <c:v>5.5</c:v>
                </c:pt>
              </c:numCache>
            </c:numRef>
          </c:bubbleSize>
          <c:bubble3D val="0"/>
          <c:extLst>
            <c:ext xmlns:c16="http://schemas.microsoft.com/office/drawing/2014/chart" uri="{C3380CC4-5D6E-409C-BE32-E72D297353CC}">
              <c16:uniqueId val="{00000001-037D-487E-AB19-DE987B81DF71}"/>
            </c:ext>
          </c:extLst>
        </c:ser>
        <c:ser>
          <c:idx val="2"/>
          <c:order val="2"/>
          <c:tx>
            <c:strRef>
              <c:f>'Project Scoring'!$G$3</c:f>
              <c:strCache>
                <c:ptCount val="1"/>
                <c:pt idx="0">
                  <c:v>Project 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0.1625123835984757"/>
                  <c:y val="-6.06626709133281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Scoring'!$G$54</c:f>
              <c:numCache>
                <c:formatCode>General</c:formatCode>
                <c:ptCount val="1"/>
                <c:pt idx="0">
                  <c:v>3</c:v>
                </c:pt>
              </c:numCache>
            </c:numRef>
          </c:xVal>
          <c:yVal>
            <c:numRef>
              <c:f>'Project Scoring'!$G$55</c:f>
              <c:numCache>
                <c:formatCode>General</c:formatCode>
                <c:ptCount val="1"/>
                <c:pt idx="0">
                  <c:v>10.5</c:v>
                </c:pt>
              </c:numCache>
            </c:numRef>
          </c:yVal>
          <c:bubbleSize>
            <c:numRef>
              <c:f>'Project Scoring'!$G$56</c:f>
              <c:numCache>
                <c:formatCode>General</c:formatCode>
                <c:ptCount val="1"/>
                <c:pt idx="0">
                  <c:v>11</c:v>
                </c:pt>
              </c:numCache>
            </c:numRef>
          </c:bubbleSize>
          <c:bubble3D val="0"/>
          <c:extLst>
            <c:ext xmlns:c16="http://schemas.microsoft.com/office/drawing/2014/chart" uri="{C3380CC4-5D6E-409C-BE32-E72D297353CC}">
              <c16:uniqueId val="{00000001-1E1F-41D8-A165-99C17B43B414}"/>
            </c:ext>
          </c:extLst>
        </c:ser>
        <c:ser>
          <c:idx val="8"/>
          <c:order val="3"/>
          <c:tx>
            <c:strRef>
              <c:f>'Project Scoring'!$F$3</c:f>
              <c:strCache>
                <c:ptCount val="1"/>
                <c:pt idx="0">
                  <c:v>Project 2</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8.4670317505088216E-2"/>
                  <c:y val="-5.857085467493756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Scoring'!$F$55</c:f>
              <c:numCache>
                <c:formatCode>General</c:formatCode>
                <c:ptCount val="1"/>
                <c:pt idx="0">
                  <c:v>0</c:v>
                </c:pt>
              </c:numCache>
            </c:numRef>
          </c:xVal>
          <c:yVal>
            <c:numRef>
              <c:f>'Project Scoring'!$G$54</c:f>
              <c:numCache>
                <c:formatCode>General</c:formatCode>
                <c:ptCount val="1"/>
                <c:pt idx="0">
                  <c:v>3</c:v>
                </c:pt>
              </c:numCache>
            </c:numRef>
          </c:yVal>
          <c:bubbleSize>
            <c:numRef>
              <c:f>'Project Scoring'!$F$56</c:f>
              <c:numCache>
                <c:formatCode>General</c:formatCode>
                <c:ptCount val="1"/>
                <c:pt idx="0">
                  <c:v>7</c:v>
                </c:pt>
              </c:numCache>
            </c:numRef>
          </c:bubbleSize>
          <c:bubble3D val="0"/>
          <c:extLst xmlns:c15="http://schemas.microsoft.com/office/drawing/2012/chart">
            <c:ext xmlns:c16="http://schemas.microsoft.com/office/drawing/2014/chart" uri="{C3380CC4-5D6E-409C-BE32-E72D297353CC}">
              <c16:uniqueId val="{00000009-037D-487E-AB19-DE987B81DF71}"/>
            </c:ext>
          </c:extLst>
        </c:ser>
        <c:ser>
          <c:idx val="9"/>
          <c:order val="4"/>
          <c:tx>
            <c:strRef>
              <c:f>'Project Scoring'!$I$3</c:f>
              <c:strCache>
                <c:ptCount val="1"/>
                <c:pt idx="0">
                  <c:v>Project 5</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0.12154287512827176"/>
                  <c:y val="7.32135683436718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Scoring'!$I$55</c:f>
              <c:numCache>
                <c:formatCode>General</c:formatCode>
                <c:ptCount val="1"/>
                <c:pt idx="0">
                  <c:v>10.5</c:v>
                </c:pt>
              </c:numCache>
            </c:numRef>
          </c:xVal>
          <c:yVal>
            <c:numRef>
              <c:f>'Project Scoring'!$I$54</c:f>
              <c:numCache>
                <c:formatCode>General</c:formatCode>
                <c:ptCount val="1"/>
                <c:pt idx="0">
                  <c:v>4.5</c:v>
                </c:pt>
              </c:numCache>
            </c:numRef>
          </c:yVal>
          <c:bubbleSize>
            <c:numRef>
              <c:f>'Project Scoring'!$I$56</c:f>
              <c:numCache>
                <c:formatCode>General</c:formatCode>
                <c:ptCount val="1"/>
                <c:pt idx="0">
                  <c:v>9.5</c:v>
                </c:pt>
              </c:numCache>
            </c:numRef>
          </c:bubbleSize>
          <c:bubble3D val="0"/>
          <c:extLst xmlns:c15="http://schemas.microsoft.com/office/drawing/2012/chart">
            <c:ext xmlns:c16="http://schemas.microsoft.com/office/drawing/2014/chart" uri="{C3380CC4-5D6E-409C-BE32-E72D297353CC}">
              <c16:uniqueId val="{0000000A-037D-487E-AB19-DE987B81DF71}"/>
            </c:ext>
          </c:extLst>
        </c:ser>
        <c:ser>
          <c:idx val="3"/>
          <c:order val="5"/>
          <c:tx>
            <c:strRef>
              <c:f>'Project Scoring'!$J$3</c:f>
              <c:strCache>
                <c:ptCount val="1"/>
                <c:pt idx="0">
                  <c:v>Project 6</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0.13110242710465261"/>
                  <c:y val="-1.673452990712500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0-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Scoring'!$J$55</c:f>
              <c:numCache>
                <c:formatCode>General</c:formatCode>
                <c:ptCount val="1"/>
                <c:pt idx="0">
                  <c:v>-4.5</c:v>
                </c:pt>
              </c:numCache>
            </c:numRef>
          </c:xVal>
          <c:yVal>
            <c:numRef>
              <c:f>'Project Scoring'!$J$54</c:f>
              <c:numCache>
                <c:formatCode>General</c:formatCode>
                <c:ptCount val="1"/>
                <c:pt idx="0">
                  <c:v>13.5</c:v>
                </c:pt>
              </c:numCache>
            </c:numRef>
          </c:yVal>
          <c:bubbleSize>
            <c:numRef>
              <c:f>'Project Scoring'!$J$56</c:f>
              <c:numCache>
                <c:formatCode>General</c:formatCode>
                <c:ptCount val="1"/>
                <c:pt idx="0">
                  <c:v>11.5</c:v>
                </c:pt>
              </c:numCache>
            </c:numRef>
          </c:bubbleSize>
          <c:bubble3D val="0"/>
          <c:extLst>
            <c:ext xmlns:c16="http://schemas.microsoft.com/office/drawing/2014/chart" uri="{C3380CC4-5D6E-409C-BE32-E72D297353CC}">
              <c16:uniqueId val="{00000004-1E1F-41D8-A165-99C17B43B414}"/>
            </c:ext>
          </c:extLst>
        </c:ser>
        <c:ser>
          <c:idx val="4"/>
          <c:order val="6"/>
          <c:tx>
            <c:strRef>
              <c:f>'Project Scoring'!$K$3</c:f>
              <c:strCache>
                <c:ptCount val="1"/>
                <c:pt idx="0">
                  <c:v>Project 7</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Scoring'!$K$55</c:f>
              <c:numCache>
                <c:formatCode>General</c:formatCode>
                <c:ptCount val="1"/>
                <c:pt idx="0">
                  <c:v>-13.5</c:v>
                </c:pt>
              </c:numCache>
            </c:numRef>
          </c:xVal>
          <c:yVal>
            <c:numRef>
              <c:f>'Project Scoring'!$K$54</c:f>
              <c:numCache>
                <c:formatCode>General</c:formatCode>
                <c:ptCount val="1"/>
                <c:pt idx="0">
                  <c:v>9</c:v>
                </c:pt>
              </c:numCache>
            </c:numRef>
          </c:yVal>
          <c:bubbleSize>
            <c:numRef>
              <c:f>'Project Scoring'!$K$56</c:f>
              <c:numCache>
                <c:formatCode>General</c:formatCode>
                <c:ptCount val="1"/>
                <c:pt idx="0">
                  <c:v>12.5</c:v>
                </c:pt>
              </c:numCache>
            </c:numRef>
          </c:bubbleSize>
          <c:bubble3D val="0"/>
          <c:extLst>
            <c:ext xmlns:c16="http://schemas.microsoft.com/office/drawing/2014/chart" uri="{C3380CC4-5D6E-409C-BE32-E72D297353CC}">
              <c16:uniqueId val="{00000005-1E1F-41D8-A165-99C17B43B414}"/>
            </c:ext>
          </c:extLst>
        </c:ser>
        <c:ser>
          <c:idx val="5"/>
          <c:order val="7"/>
          <c:tx>
            <c:strRef>
              <c:f>'Project Scoring'!$L$3</c:f>
              <c:strCache>
                <c:ptCount val="1"/>
                <c:pt idx="0">
                  <c:v>Project 8</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0.15295283162209478"/>
                  <c:y val="-4.1836324767813285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A-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Scoring'!$L$55</c:f>
              <c:numCache>
                <c:formatCode>General</c:formatCode>
                <c:ptCount val="1"/>
                <c:pt idx="0">
                  <c:v>18</c:v>
                </c:pt>
              </c:numCache>
            </c:numRef>
          </c:xVal>
          <c:yVal>
            <c:numRef>
              <c:f>'Project Scoring'!$L$54</c:f>
              <c:numCache>
                <c:formatCode>General</c:formatCode>
                <c:ptCount val="1"/>
                <c:pt idx="0">
                  <c:v>-6</c:v>
                </c:pt>
              </c:numCache>
            </c:numRef>
          </c:yVal>
          <c:bubbleSize>
            <c:numRef>
              <c:f>'Project Scoring'!$L$56</c:f>
              <c:numCache>
                <c:formatCode>General</c:formatCode>
                <c:ptCount val="1"/>
                <c:pt idx="0">
                  <c:v>7</c:v>
                </c:pt>
              </c:numCache>
            </c:numRef>
          </c:bubbleSize>
          <c:bubble3D val="0"/>
          <c:extLst>
            <c:ext xmlns:c16="http://schemas.microsoft.com/office/drawing/2014/chart" uri="{C3380CC4-5D6E-409C-BE32-E72D297353CC}">
              <c16:uniqueId val="{00000006-1E1F-41D8-A165-99C17B43B414}"/>
            </c:ext>
          </c:extLst>
        </c:ser>
        <c:ser>
          <c:idx val="6"/>
          <c:order val="8"/>
          <c:tx>
            <c:strRef>
              <c:f>'Project Scoring'!$M$3</c:f>
              <c:strCache>
                <c:ptCount val="1"/>
                <c:pt idx="0">
                  <c:v>Project 9</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0.114714623716571"/>
                  <c:y val="2.0918162383905875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6-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Scoring'!$M$55</c:f>
              <c:numCache>
                <c:formatCode>General</c:formatCode>
                <c:ptCount val="1"/>
                <c:pt idx="0">
                  <c:v>10.5</c:v>
                </c:pt>
              </c:numCache>
            </c:numRef>
          </c:xVal>
          <c:yVal>
            <c:numRef>
              <c:f>'Project Scoring'!$M$54</c:f>
              <c:numCache>
                <c:formatCode>General</c:formatCode>
                <c:ptCount val="1"/>
                <c:pt idx="0">
                  <c:v>7.5</c:v>
                </c:pt>
              </c:numCache>
            </c:numRef>
          </c:yVal>
          <c:bubbleSize>
            <c:numRef>
              <c:f>'Project Scoring'!$M$56</c:f>
              <c:numCache>
                <c:formatCode>General</c:formatCode>
                <c:ptCount val="1"/>
                <c:pt idx="0">
                  <c:v>6.5</c:v>
                </c:pt>
              </c:numCache>
            </c:numRef>
          </c:bubbleSize>
          <c:bubble3D val="0"/>
          <c:extLst>
            <c:ext xmlns:c16="http://schemas.microsoft.com/office/drawing/2014/chart" uri="{C3380CC4-5D6E-409C-BE32-E72D297353CC}">
              <c16:uniqueId val="{00000008-1E1F-41D8-A165-99C17B43B414}"/>
            </c:ext>
          </c:extLst>
        </c:ser>
        <c:ser>
          <c:idx val="7"/>
          <c:order val="9"/>
          <c:tx>
            <c:strRef>
              <c:f>'Project Scoring'!$N$3</c:f>
              <c:strCache>
                <c:ptCount val="1"/>
                <c:pt idx="0">
                  <c:v>Project 10</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0.11198332315189075"/>
                  <c:y val="5.229540595976564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E-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Scoring'!$N$55</c:f>
              <c:numCache>
                <c:formatCode>General</c:formatCode>
                <c:ptCount val="1"/>
                <c:pt idx="0">
                  <c:v>-1.5</c:v>
                </c:pt>
              </c:numCache>
            </c:numRef>
          </c:xVal>
          <c:yVal>
            <c:numRef>
              <c:f>'Project Scoring'!$N$54</c:f>
              <c:numCache>
                <c:formatCode>General</c:formatCode>
                <c:ptCount val="1"/>
                <c:pt idx="0">
                  <c:v>4.5</c:v>
                </c:pt>
              </c:numCache>
            </c:numRef>
          </c:yVal>
          <c:bubbleSize>
            <c:numRef>
              <c:f>'Project Scoring'!$N$56</c:f>
              <c:numCache>
                <c:formatCode>General</c:formatCode>
                <c:ptCount val="1"/>
                <c:pt idx="0">
                  <c:v>8</c:v>
                </c:pt>
              </c:numCache>
            </c:numRef>
          </c:bubbleSize>
          <c:bubble3D val="0"/>
          <c:extLst>
            <c:ext xmlns:c16="http://schemas.microsoft.com/office/drawing/2014/chart" uri="{C3380CC4-5D6E-409C-BE32-E72D297353CC}">
              <c16:uniqueId val="{00000009-1E1F-41D8-A165-99C17B43B414}"/>
            </c:ext>
          </c:extLst>
        </c:ser>
        <c:ser>
          <c:idx val="10"/>
          <c:order val="10"/>
          <c:tx>
            <c:strRef>
              <c:f>'Project Scoring'!$O$3</c:f>
              <c:strCache>
                <c:ptCount val="1"/>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Scoring'!$O$55</c:f>
              <c:numCache>
                <c:formatCode>General</c:formatCode>
                <c:ptCount val="1"/>
                <c:pt idx="0">
                  <c:v>0</c:v>
                </c:pt>
              </c:numCache>
            </c:numRef>
          </c:xVal>
          <c:yVal>
            <c:numRef>
              <c:f>'Project Scoring'!$O$54</c:f>
              <c:numCache>
                <c:formatCode>General</c:formatCode>
                <c:ptCount val="1"/>
                <c:pt idx="0">
                  <c:v>0</c:v>
                </c:pt>
              </c:numCache>
            </c:numRef>
          </c:yVal>
          <c:bubbleSize>
            <c:numRef>
              <c:f>'Project Scoring'!$O$56</c:f>
              <c:numCache>
                <c:formatCode>General</c:formatCode>
                <c:ptCount val="1"/>
                <c:pt idx="0">
                  <c:v>0</c:v>
                </c:pt>
              </c:numCache>
            </c:numRef>
          </c:bubbleSize>
          <c:bubble3D val="0"/>
          <c:extLst>
            <c:ext xmlns:c16="http://schemas.microsoft.com/office/drawing/2014/chart" uri="{C3380CC4-5D6E-409C-BE32-E72D297353CC}">
              <c16:uniqueId val="{0000000A-1E1F-41D8-A165-99C17B43B414}"/>
            </c:ext>
          </c:extLst>
        </c:ser>
        <c:ser>
          <c:idx val="11"/>
          <c:order val="11"/>
          <c:tx>
            <c:strRef>
              <c:f>'Project Scoring'!$P$3</c:f>
              <c:strCache>
                <c:ptCount val="1"/>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9.5595519763809172E-2"/>
                  <c:y val="6.275448715171877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Scoring'!$P$55</c:f>
              <c:numCache>
                <c:formatCode>General</c:formatCode>
                <c:ptCount val="1"/>
                <c:pt idx="0">
                  <c:v>0</c:v>
                </c:pt>
              </c:numCache>
            </c:numRef>
          </c:xVal>
          <c:yVal>
            <c:numRef>
              <c:f>'Project Scoring'!$P$54</c:f>
              <c:numCache>
                <c:formatCode>General</c:formatCode>
                <c:ptCount val="1"/>
                <c:pt idx="0">
                  <c:v>0</c:v>
                </c:pt>
              </c:numCache>
            </c:numRef>
          </c:yVal>
          <c:bubbleSize>
            <c:numRef>
              <c:f>'Project Scoring'!$P$56</c:f>
              <c:numCache>
                <c:formatCode>General</c:formatCode>
                <c:ptCount val="1"/>
                <c:pt idx="0">
                  <c:v>0</c:v>
                </c:pt>
              </c:numCache>
            </c:numRef>
          </c:bubbleSize>
          <c:bubble3D val="0"/>
          <c:extLst>
            <c:ext xmlns:c16="http://schemas.microsoft.com/office/drawing/2014/chart" uri="{C3380CC4-5D6E-409C-BE32-E72D297353CC}">
              <c16:uniqueId val="{0000000B-1E1F-41D8-A165-99C17B43B414}"/>
            </c:ext>
          </c:extLst>
        </c:ser>
        <c:ser>
          <c:idx val="12"/>
          <c:order val="12"/>
          <c:tx>
            <c:strRef>
              <c:f>'Project Scoring'!$Q$3</c:f>
              <c:strCache>
                <c:ptCount val="1"/>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2.4581705082122259E-2"/>
                  <c:y val="-6.06626709133281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F-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Scoring'!$Q$55</c:f>
              <c:numCache>
                <c:formatCode>General</c:formatCode>
                <c:ptCount val="1"/>
                <c:pt idx="0">
                  <c:v>0</c:v>
                </c:pt>
              </c:numCache>
            </c:numRef>
          </c:xVal>
          <c:yVal>
            <c:numRef>
              <c:f>'Project Scoring'!$Q$54</c:f>
              <c:numCache>
                <c:formatCode>General</c:formatCode>
                <c:ptCount val="1"/>
                <c:pt idx="0">
                  <c:v>0</c:v>
                </c:pt>
              </c:numCache>
            </c:numRef>
          </c:yVal>
          <c:bubbleSize>
            <c:numRef>
              <c:f>'Project Scoring'!$Q$56</c:f>
              <c:numCache>
                <c:formatCode>General</c:formatCode>
                <c:ptCount val="1"/>
                <c:pt idx="0">
                  <c:v>0</c:v>
                </c:pt>
              </c:numCache>
            </c:numRef>
          </c:bubbleSize>
          <c:bubble3D val="0"/>
          <c:extLst>
            <c:ext xmlns:c16="http://schemas.microsoft.com/office/drawing/2014/chart" uri="{C3380CC4-5D6E-409C-BE32-E72D297353CC}">
              <c16:uniqueId val="{0000000C-1E1F-41D8-A165-99C17B43B414}"/>
            </c:ext>
          </c:extLst>
        </c:ser>
        <c:ser>
          <c:idx val="13"/>
          <c:order val="13"/>
          <c:tx>
            <c:strRef>
              <c:f>'Project Scoring'!$R$3</c:f>
              <c:strCache>
                <c:ptCount val="1"/>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5.189471072892498E-2"/>
                  <c:y val="5.64790384365468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D-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Scoring'!$R$55</c:f>
              <c:numCache>
                <c:formatCode>General</c:formatCode>
                <c:ptCount val="1"/>
                <c:pt idx="0">
                  <c:v>0</c:v>
                </c:pt>
              </c:numCache>
            </c:numRef>
          </c:xVal>
          <c:yVal>
            <c:numRef>
              <c:f>'Project Scoring'!$R$54</c:f>
              <c:numCache>
                <c:formatCode>General</c:formatCode>
                <c:ptCount val="1"/>
                <c:pt idx="0">
                  <c:v>0</c:v>
                </c:pt>
              </c:numCache>
            </c:numRef>
          </c:yVal>
          <c:bubbleSize>
            <c:numRef>
              <c:f>'Project Scoring'!$R$56</c:f>
              <c:numCache>
                <c:formatCode>General</c:formatCode>
                <c:ptCount val="1"/>
                <c:pt idx="0">
                  <c:v>0</c:v>
                </c:pt>
              </c:numCache>
            </c:numRef>
          </c:bubbleSize>
          <c:bubble3D val="0"/>
          <c:extLst>
            <c:ext xmlns:c16="http://schemas.microsoft.com/office/drawing/2014/chart" uri="{C3380CC4-5D6E-409C-BE32-E72D297353CC}">
              <c16:uniqueId val="{0000000D-1E1F-41D8-A165-99C17B43B414}"/>
            </c:ext>
          </c:extLst>
        </c:ser>
        <c:ser>
          <c:idx val="15"/>
          <c:order val="14"/>
          <c:tx>
            <c:strRef>
              <c:f>'Project Scoring'!$S$3</c:f>
              <c:strCache>
                <c:ptCount val="1"/>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7.6476415811047332E-2"/>
                  <c:y val="5.857085467493752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Scoring'!$S$55</c:f>
              <c:numCache>
                <c:formatCode>General</c:formatCode>
                <c:ptCount val="1"/>
                <c:pt idx="0">
                  <c:v>0</c:v>
                </c:pt>
              </c:numCache>
            </c:numRef>
          </c:xVal>
          <c:yVal>
            <c:numRef>
              <c:f>'Project Scoring'!$S$54</c:f>
              <c:numCache>
                <c:formatCode>General</c:formatCode>
                <c:ptCount val="1"/>
                <c:pt idx="0">
                  <c:v>0</c:v>
                </c:pt>
              </c:numCache>
            </c:numRef>
          </c:yVal>
          <c:bubbleSize>
            <c:numRef>
              <c:f>'Project Scoring'!$S$56</c:f>
              <c:numCache>
                <c:formatCode>General</c:formatCode>
                <c:ptCount val="1"/>
                <c:pt idx="0">
                  <c:v>0</c:v>
                </c:pt>
              </c:numCache>
            </c:numRef>
          </c:bubbleSize>
          <c:bubble3D val="0"/>
          <c:extLst>
            <c:ext xmlns:c16="http://schemas.microsoft.com/office/drawing/2014/chart" uri="{C3380CC4-5D6E-409C-BE32-E72D297353CC}">
              <c16:uniqueId val="{0000000F-1E1F-41D8-A165-99C17B43B414}"/>
            </c:ext>
          </c:extLst>
        </c:ser>
        <c:ser>
          <c:idx val="17"/>
          <c:order val="15"/>
          <c:tx>
            <c:strRef>
              <c:f>'Project Scoring'!$T$3</c:f>
              <c:strCache>
                <c:ptCount val="1"/>
              </c:strCache>
            </c:strRef>
          </c:tx>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0"/>
              <c:layout>
                <c:manualLayout>
                  <c:x val="-2.3216054799782327E-2"/>
                  <c:y val="-6.06626709133281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1E1F-41D8-A165-99C17B43B41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dk2">
                        <a:lumMod val="7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'Project Scoring'!$T$55</c:f>
              <c:numCache>
                <c:formatCode>General</c:formatCode>
                <c:ptCount val="1"/>
                <c:pt idx="0">
                  <c:v>0</c:v>
                </c:pt>
              </c:numCache>
            </c:numRef>
          </c:xVal>
          <c:yVal>
            <c:numRef>
              <c:f>'Project Scoring'!$T$54</c:f>
              <c:numCache>
                <c:formatCode>General</c:formatCode>
                <c:ptCount val="1"/>
                <c:pt idx="0">
                  <c:v>0</c:v>
                </c:pt>
              </c:numCache>
            </c:numRef>
          </c:yVal>
          <c:bubbleSize>
            <c:numRef>
              <c:f>'Project Scoring'!$T$56</c:f>
              <c:numCache>
                <c:formatCode>General</c:formatCode>
                <c:ptCount val="1"/>
                <c:pt idx="0">
                  <c:v>0</c:v>
                </c:pt>
              </c:numCache>
            </c:numRef>
          </c:bubbleSize>
          <c:bubble3D val="0"/>
          <c:extLst>
            <c:ext xmlns:c16="http://schemas.microsoft.com/office/drawing/2014/chart" uri="{C3380CC4-5D6E-409C-BE32-E72D297353CC}">
              <c16:uniqueId val="{00000011-1E1F-41D8-A165-99C17B43B414}"/>
            </c:ext>
          </c:extLst>
        </c:ser>
        <c:dLbls>
          <c:showLegendKey val="0"/>
          <c:showVal val="0"/>
          <c:showCatName val="0"/>
          <c:showSerName val="0"/>
          <c:showPercent val="0"/>
          <c:showBubbleSize val="0"/>
        </c:dLbls>
        <c:bubbleScale val="50"/>
        <c:showNegBubbles val="0"/>
        <c:axId val="507090808"/>
        <c:axId val="507089632"/>
        <c:extLst>
          <c:ext xmlns:c15="http://schemas.microsoft.com/office/drawing/2012/chart" uri="{02D57815-91ED-43cb-92C2-25804820EDAC}">
            <c15:filteredBubbleSeries>
              <c15:ser>
                <c:idx val="14"/>
                <c:order val="16"/>
                <c:tx>
                  <c:strRef>
                    <c:extLst>
                      <c:ext uri="{02D57815-91ED-43cb-92C2-25804820EDAC}">
                        <c15:formulaRef>
                          <c15:sqref>'Project Scoring'!$U$3</c15:sqref>
                        </c15:formulaRef>
                      </c:ext>
                    </c:extLst>
                    <c:strCache>
                      <c:ptCount val="1"/>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showLegendKey val="0"/>
                  <c:showVal val="1"/>
                  <c:showCatName val="1"/>
                  <c:showSerName val="0"/>
                  <c:showPercent val="0"/>
                  <c:showBubbleSize val="1"/>
                  <c:showLeaderLines val="0"/>
                  <c:extLst>
                    <c:ext uri="{CE6537A1-D6FC-4f65-9D91-7224C49458BB}">
                      <c15:spPr xmlns:c15="http://schemas.microsoft.com/office/drawing/2012/chart">
                        <a:prstGeom prst="wedgeRectCallout">
                          <a:avLst/>
                        </a:prstGeom>
                        <a:noFill/>
                        <a:ln>
                          <a:noFill/>
                        </a:ln>
                      </c15:spPr>
                      <c15:showLeaderLines val="0"/>
                    </c:ext>
                  </c:extLst>
                </c:dLbls>
                <c:xVal>
                  <c:numRef>
                    <c:extLst>
                      <c:ext uri="{02D57815-91ED-43cb-92C2-25804820EDAC}">
                        <c15:formulaRef>
                          <c15:sqref>'Project Scoring'!$U$55</c15:sqref>
                        </c15:formulaRef>
                      </c:ext>
                    </c:extLst>
                    <c:numCache>
                      <c:formatCode>General</c:formatCode>
                      <c:ptCount val="1"/>
                      <c:pt idx="0">
                        <c:v>0</c:v>
                      </c:pt>
                    </c:numCache>
                  </c:numRef>
                </c:xVal>
                <c:yVal>
                  <c:numRef>
                    <c:extLst>
                      <c:ext uri="{02D57815-91ED-43cb-92C2-25804820EDAC}">
                        <c15:formulaRef>
                          <c15:sqref>'Project Scoring'!$U$54</c15:sqref>
                        </c15:formulaRef>
                      </c:ext>
                    </c:extLst>
                    <c:numCache>
                      <c:formatCode>General</c:formatCode>
                      <c:ptCount val="1"/>
                      <c:pt idx="0">
                        <c:v>0</c:v>
                      </c:pt>
                    </c:numCache>
                  </c:numRef>
                </c:yVal>
                <c:bubbleSize>
                  <c:numRef>
                    <c:extLst>
                      <c:ext uri="{02D57815-91ED-43cb-92C2-25804820EDAC}">
                        <c15:formulaRef>
                          <c15:sqref>'Project Scoring'!$U$56</c15:sqref>
                        </c15:formulaRef>
                      </c:ext>
                    </c:extLst>
                    <c:numCache>
                      <c:formatCode>General</c:formatCode>
                      <c:ptCount val="1"/>
                      <c:pt idx="0">
                        <c:v>0</c:v>
                      </c:pt>
                    </c:numCache>
                  </c:numRef>
                </c:bubbleSize>
                <c:bubble3D val="0"/>
                <c:extLst>
                  <c:ext xmlns:c16="http://schemas.microsoft.com/office/drawing/2014/chart" uri="{C3380CC4-5D6E-409C-BE32-E72D297353CC}">
                    <c16:uniqueId val="{00000012-1E1F-41D8-A165-99C17B43B414}"/>
                  </c:ext>
                </c:extLst>
              </c15:ser>
            </c15:filteredBubbleSeries>
            <c15:filteredBubbleSeries>
              <c15:ser>
                <c:idx val="16"/>
                <c:order val="17"/>
                <c:tx>
                  <c:strRef>
                    <c:extLst xmlns:c15="http://schemas.microsoft.com/office/drawing/2012/chart">
                      <c:ext xmlns:c15="http://schemas.microsoft.com/office/drawing/2012/chart" uri="{02D57815-91ED-43cb-92C2-25804820EDAC}">
                        <c15:formulaRef>
                          <c15:sqref>'Project Scoring'!$V$3</c15:sqref>
                        </c15:formulaRef>
                      </c:ext>
                    </c:extLst>
                    <c:strCache>
                      <c:ptCount val="1"/>
                    </c:strCache>
                  </c:strRef>
                </c:tx>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showLegendKey val="0"/>
                  <c:showVal val="1"/>
                  <c:showCatName val="1"/>
                  <c:showSerName val="0"/>
                  <c:showPercent val="0"/>
                  <c:showBubbleSize val="1"/>
                  <c:showLeaderLines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extLst xmlns:c15="http://schemas.microsoft.com/office/drawing/2012/chart">
                      <c:ext xmlns:c15="http://schemas.microsoft.com/office/drawing/2012/chart" uri="{02D57815-91ED-43cb-92C2-25804820EDAC}">
                        <c15:formulaRef>
                          <c15:sqref>'Project Scoring'!$V$55</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'Project Scoring'!$V$54</c15:sqref>
                        </c15:formulaRef>
                      </c:ext>
                    </c:extLst>
                    <c:numCache>
                      <c:formatCode>General</c:formatCode>
                      <c:ptCount val="1"/>
                      <c:pt idx="0">
                        <c:v>0</c:v>
                      </c:pt>
                    </c:numCache>
                  </c:numRef>
                </c:yVal>
                <c:bubbleSize>
                  <c:numRef>
                    <c:extLst xmlns:c15="http://schemas.microsoft.com/office/drawing/2012/chart">
                      <c:ext xmlns:c15="http://schemas.microsoft.com/office/drawing/2012/chart" uri="{02D57815-91ED-43cb-92C2-25804820EDAC}">
                        <c15:formulaRef>
                          <c15:sqref>'Project Scoring'!$V$56</c15:sqref>
                        </c15:formulaRef>
                      </c:ext>
                    </c:extLst>
                    <c:numCache>
                      <c:formatCode>General</c:formatCode>
                      <c:ptCount val="1"/>
                      <c:pt idx="0">
                        <c:v>0</c:v>
                      </c:pt>
                    </c:numCache>
                  </c:numRef>
                </c:bubbleSize>
                <c:bubble3D val="0"/>
                <c:extLst xmlns:c15="http://schemas.microsoft.com/office/drawing/2012/chart">
                  <c:ext xmlns:c16="http://schemas.microsoft.com/office/drawing/2014/chart" uri="{C3380CC4-5D6E-409C-BE32-E72D297353CC}">
                    <c16:uniqueId val="{00000013-1E1F-41D8-A165-99C17B43B414}"/>
                  </c:ext>
                </c:extLst>
              </c15:ser>
            </c15:filteredBubbleSeries>
            <c15:filteredBubbleSeries>
              <c15:ser>
                <c:idx val="18"/>
                <c:order val="18"/>
                <c:tx>
                  <c:strRef>
                    <c:extLst xmlns:c15="http://schemas.microsoft.com/office/drawing/2012/chart">
                      <c:ext xmlns:c15="http://schemas.microsoft.com/office/drawing/2012/chart" uri="{02D57815-91ED-43cb-92C2-25804820EDAC}">
                        <c15:formulaRef>
                          <c15:sqref>'Project Scoring'!$W$3</c15:sqref>
                        </c15:formulaRef>
                      </c:ext>
                    </c:extLst>
                    <c:strCache>
                      <c:ptCount val="1"/>
                    </c:strCache>
                  </c:strRef>
                </c:tx>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showLegendKey val="0"/>
                  <c:showVal val="1"/>
                  <c:showCatName val="1"/>
                  <c:showSerName val="0"/>
                  <c:showPercent val="0"/>
                  <c:showBubbleSize val="1"/>
                  <c:showLeaderLines val="0"/>
                  <c:extLst xmlns:c15="http://schemas.microsoft.com/office/drawing/2012/char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extLst xmlns:c15="http://schemas.microsoft.com/office/drawing/2012/chart">
                      <c:ext xmlns:c15="http://schemas.microsoft.com/office/drawing/2012/chart" uri="{02D57815-91ED-43cb-92C2-25804820EDAC}">
                        <c15:formulaRef>
                          <c15:sqref>'Project Scoring'!$W$55</c15:sqref>
                        </c15:formulaRef>
                      </c:ext>
                    </c:extLst>
                    <c:numCache>
                      <c:formatCode>General</c:formatCode>
                      <c:ptCount val="1"/>
                      <c:pt idx="0">
                        <c:v>0</c:v>
                      </c:pt>
                    </c:numCache>
                  </c:numRef>
                </c:xVal>
                <c:yVal>
                  <c:numRef>
                    <c:extLst xmlns:c15="http://schemas.microsoft.com/office/drawing/2012/chart">
                      <c:ext xmlns:c15="http://schemas.microsoft.com/office/drawing/2012/chart" uri="{02D57815-91ED-43cb-92C2-25804820EDAC}">
                        <c15:formulaRef>
                          <c15:sqref>'Project Scoring'!$W$54</c15:sqref>
                        </c15:formulaRef>
                      </c:ext>
                    </c:extLst>
                    <c:numCache>
                      <c:formatCode>General</c:formatCode>
                      <c:ptCount val="1"/>
                      <c:pt idx="0">
                        <c:v>0</c:v>
                      </c:pt>
                    </c:numCache>
                  </c:numRef>
                </c:yVal>
                <c:bubbleSize>
                  <c:numRef>
                    <c:extLst xmlns:c15="http://schemas.microsoft.com/office/drawing/2012/chart">
                      <c:ext xmlns:c15="http://schemas.microsoft.com/office/drawing/2012/chart" uri="{02D57815-91ED-43cb-92C2-25804820EDAC}">
                        <c15:formulaRef>
                          <c15:sqref>'Project Scoring'!$W$56</c15:sqref>
                        </c15:formulaRef>
                      </c:ext>
                    </c:extLst>
                    <c:numCache>
                      <c:formatCode>General</c:formatCode>
                      <c:ptCount val="1"/>
                      <c:pt idx="0">
                        <c:v>0</c:v>
                      </c:pt>
                    </c:numCache>
                  </c:numRef>
                </c:bubbleSize>
                <c:bubble3D val="0"/>
                <c:extLst xmlns:c15="http://schemas.microsoft.com/office/drawing/2012/chart">
                  <c:ext xmlns:c16="http://schemas.microsoft.com/office/drawing/2014/chart" uri="{C3380CC4-5D6E-409C-BE32-E72D297353CC}">
                    <c16:uniqueId val="{00000014-1E1F-41D8-A165-99C17B43B414}"/>
                  </c:ext>
                </c:extLst>
              </c15:ser>
            </c15:filteredBubbleSeries>
          </c:ext>
        </c:extLst>
      </c:bubbleChart>
      <c:valAx>
        <c:axId val="507090808"/>
        <c:scaling>
          <c:orientation val="minMax"/>
          <c:max val="20"/>
          <c:min val="-20"/>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sz="1400">
                    <a:solidFill>
                      <a:srgbClr val="00B050"/>
                    </a:solidFill>
                  </a:rPr>
                  <a:t>Benefits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 sourceLinked="0"/>
        <c:majorTickMark val="none"/>
        <c:minorTickMark val="none"/>
        <c:tickLblPos val="none"/>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07089632"/>
        <c:crossesAt val="0"/>
        <c:crossBetween val="midCat"/>
      </c:valAx>
      <c:valAx>
        <c:axId val="507089632"/>
        <c:scaling>
          <c:orientation val="minMax"/>
          <c:max val="20"/>
          <c:min val="-2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400">
                    <a:solidFill>
                      <a:srgbClr val="FF0000"/>
                    </a:solidFill>
                  </a:rPr>
                  <a:t>Ease of execution</a:t>
                </a:r>
              </a:p>
              <a:p>
                <a:pPr>
                  <a:defRPr/>
                </a:pPr>
                <a:endParaRPr lang="en-US"/>
              </a:p>
            </c:rich>
          </c:tx>
          <c:layout>
            <c:manualLayout>
              <c:xMode val="edge"/>
              <c:yMode val="edge"/>
              <c:x val="6.2104183201877841E-2"/>
              <c:y val="0.4393158344394978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one"/>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07090808"/>
        <c:crossesAt val="0"/>
        <c:crossBetween val="midCat"/>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5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573404</xdr:colOff>
      <xdr:row>0</xdr:row>
      <xdr:rowOff>114300</xdr:rowOff>
    </xdr:from>
    <xdr:to>
      <xdr:col>11</xdr:col>
      <xdr:colOff>222885</xdr:colOff>
      <xdr:row>24</xdr:row>
      <xdr:rowOff>142875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365760</xdr:colOff>
      <xdr:row>26</xdr:row>
      <xdr:rowOff>29525</xdr:rowOff>
    </xdr:from>
    <xdr:to>
      <xdr:col>18</xdr:col>
      <xdr:colOff>118110</xdr:colOff>
      <xdr:row>49</xdr:row>
      <xdr:rowOff>91440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0.87744</cdr:x>
      <cdr:y>0.49664</cdr:y>
    </cdr:from>
    <cdr:to>
      <cdr:x>0.94798</cdr:x>
      <cdr:y>0.55622</cdr:y>
    </cdr:to>
    <cdr:sp macro="" textlink="">
      <cdr:nvSpPr>
        <cdr:cNvPr id="2" name="TextBox 1"/>
        <cdr:cNvSpPr txBox="1"/>
      </cdr:nvSpPr>
      <cdr:spPr>
        <a:xfrm xmlns:a="http://schemas.openxmlformats.org/drawingml/2006/main">
          <a:off x="8668782" y="2898872"/>
          <a:ext cx="696910" cy="34776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AU" sz="1200" b="1">
              <a:solidFill>
                <a:srgbClr val="FF0000"/>
              </a:solidFill>
            </a:rPr>
            <a:t>EASY</a:t>
          </a:r>
          <a:r>
            <a:rPr lang="en-AU" sz="1100"/>
            <a:t> </a:t>
          </a:r>
        </a:p>
      </cdr:txBody>
    </cdr:sp>
  </cdr:relSizeAnchor>
  <cdr:relSizeAnchor xmlns:cdr="http://schemas.openxmlformats.org/drawingml/2006/chartDrawing">
    <cdr:from>
      <cdr:x>0.08617</cdr:x>
      <cdr:y>0.498</cdr:y>
    </cdr:from>
    <cdr:to>
      <cdr:x>0.15671</cdr:x>
      <cdr:y>0.56006</cdr:y>
    </cdr:to>
    <cdr:sp macro="" textlink="">
      <cdr:nvSpPr>
        <cdr:cNvPr id="7" name="TextBox 6"/>
        <cdr:cNvSpPr txBox="1"/>
      </cdr:nvSpPr>
      <cdr:spPr>
        <a:xfrm xmlns:a="http://schemas.openxmlformats.org/drawingml/2006/main">
          <a:off x="851324" y="2906808"/>
          <a:ext cx="696911" cy="36223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AU" sz="1200" b="1">
              <a:solidFill>
                <a:srgbClr val="FF0000"/>
              </a:solidFill>
            </a:rPr>
            <a:t>HARD</a:t>
          </a:r>
        </a:p>
      </cdr:txBody>
    </cdr:sp>
  </cdr:relSizeAnchor>
  <cdr:relSizeAnchor xmlns:cdr="http://schemas.openxmlformats.org/drawingml/2006/chartDrawing">
    <cdr:from>
      <cdr:x>0.48222</cdr:x>
      <cdr:y>0.089</cdr:y>
    </cdr:from>
    <cdr:to>
      <cdr:x>0.542</cdr:x>
      <cdr:y>0.15107</cdr:y>
    </cdr:to>
    <cdr:sp macro="" textlink="">
      <cdr:nvSpPr>
        <cdr:cNvPr id="8" name="TextBox 7"/>
        <cdr:cNvSpPr txBox="1"/>
      </cdr:nvSpPr>
      <cdr:spPr>
        <a:xfrm xmlns:a="http://schemas.openxmlformats.org/drawingml/2006/main">
          <a:off x="4764142" y="519502"/>
          <a:ext cx="590606" cy="3622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AU" sz="1200" b="1">
              <a:solidFill>
                <a:srgbClr val="00B050"/>
              </a:solidFill>
            </a:rPr>
            <a:t>HIGH</a:t>
          </a:r>
        </a:p>
      </cdr:txBody>
    </cdr:sp>
  </cdr:relSizeAnchor>
  <cdr:relSizeAnchor xmlns:cdr="http://schemas.openxmlformats.org/drawingml/2006/chartDrawing">
    <cdr:from>
      <cdr:x>0.48077</cdr:x>
      <cdr:y>0.90576</cdr:y>
    </cdr:from>
    <cdr:to>
      <cdr:x>0.54304</cdr:x>
      <cdr:y>0.97249</cdr:y>
    </cdr:to>
    <cdr:sp macro="" textlink="">
      <cdr:nvSpPr>
        <cdr:cNvPr id="9" name="TextBox 8"/>
        <cdr:cNvSpPr txBox="1"/>
      </cdr:nvSpPr>
      <cdr:spPr>
        <a:xfrm xmlns:a="http://schemas.openxmlformats.org/drawingml/2006/main">
          <a:off x="4158246" y="5682154"/>
          <a:ext cx="538564" cy="41862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AU" sz="1200" b="1">
              <a:solidFill>
                <a:srgbClr val="00B050"/>
              </a:solidFill>
            </a:rPr>
            <a:t>LOW</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0D770-55C1-4F15-9CAF-793111354E33}">
  <dimension ref="A1:A2"/>
  <sheetViews>
    <sheetView tabSelected="1" workbookViewId="0">
      <selection activeCell="A2" sqref="A2"/>
    </sheetView>
  </sheetViews>
  <sheetFormatPr defaultRowHeight="14.5" x14ac:dyDescent="0.35"/>
  <cols>
    <col min="1" max="1" width="154.1796875" customWidth="1"/>
  </cols>
  <sheetData>
    <row r="1" spans="1:1" ht="10" customHeight="1" x14ac:dyDescent="0.35"/>
    <row r="2" spans="1:1" ht="95.5" customHeight="1" x14ac:dyDescent="0.35">
      <c r="A2" s="160" t="s">
        <v>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CW82"/>
  <sheetViews>
    <sheetView showGridLines="0" zoomScale="70" zoomScaleNormal="70" workbookViewId="0">
      <pane xSplit="4" ySplit="4" topLeftCell="E41" activePane="bottomRight" state="frozenSplit"/>
      <selection pane="topRight" activeCell="E1" sqref="E1"/>
      <selection pane="bottomLeft" activeCell="A3" sqref="A3"/>
      <selection pane="bottomRight" activeCell="B3" sqref="B3"/>
    </sheetView>
  </sheetViews>
  <sheetFormatPr defaultColWidth="8.90625" defaultRowHeight="12.5" x14ac:dyDescent="0.25"/>
  <cols>
    <col min="1" max="1" width="3.1796875" style="3" customWidth="1"/>
    <col min="2" max="2" width="64.1796875" style="7" customWidth="1"/>
    <col min="3" max="3" width="10.90625" style="4" hidden="1" customWidth="1"/>
    <col min="4" max="101" width="10.90625" style="4" customWidth="1"/>
    <col min="102" max="16384" width="8.90625" style="3"/>
  </cols>
  <sheetData>
    <row r="1" spans="2:101" ht="94.75" customHeight="1" x14ac:dyDescent="0.25">
      <c r="B1" s="157" t="s">
        <v>67</v>
      </c>
      <c r="D1" s="159"/>
      <c r="E1" s="163" t="s">
        <v>65</v>
      </c>
      <c r="F1" s="163"/>
      <c r="G1" s="163"/>
      <c r="H1" s="163"/>
      <c r="I1" s="163"/>
      <c r="J1" s="163"/>
      <c r="K1" s="163"/>
      <c r="L1" s="163"/>
      <c r="M1" s="163"/>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row>
    <row r="2" spans="2:101" s="130" customFormat="1" x14ac:dyDescent="0.25">
      <c r="B2" s="72"/>
      <c r="C2" s="73"/>
      <c r="D2" s="73"/>
      <c r="E2" s="73">
        <v>4</v>
      </c>
      <c r="F2" s="73">
        <v>5</v>
      </c>
      <c r="G2" s="73">
        <v>6</v>
      </c>
      <c r="H2" s="73">
        <v>7</v>
      </c>
      <c r="I2" s="73">
        <v>8</v>
      </c>
      <c r="J2" s="73">
        <v>9</v>
      </c>
      <c r="K2" s="73">
        <v>10</v>
      </c>
      <c r="L2" s="73">
        <v>11</v>
      </c>
      <c r="M2" s="73">
        <v>12</v>
      </c>
      <c r="N2" s="73">
        <v>13</v>
      </c>
      <c r="O2" s="73"/>
      <c r="P2" s="73"/>
      <c r="Q2" s="73"/>
      <c r="R2" s="73"/>
      <c r="S2" s="73"/>
      <c r="T2" s="73"/>
      <c r="U2" s="73"/>
      <c r="V2" s="73"/>
      <c r="W2" s="73"/>
      <c r="X2" s="73">
        <v>23</v>
      </c>
      <c r="Y2" s="73">
        <v>24</v>
      </c>
      <c r="Z2" s="73">
        <v>25</v>
      </c>
      <c r="AA2" s="73">
        <v>26</v>
      </c>
      <c r="AB2" s="73">
        <v>27</v>
      </c>
      <c r="AC2" s="73">
        <v>28</v>
      </c>
      <c r="AD2" s="73">
        <v>29</v>
      </c>
      <c r="AE2" s="73">
        <v>30</v>
      </c>
      <c r="AF2" s="73">
        <v>31</v>
      </c>
      <c r="AG2" s="73">
        <v>32</v>
      </c>
      <c r="AH2" s="73">
        <v>33</v>
      </c>
      <c r="AI2" s="73">
        <v>34</v>
      </c>
      <c r="AJ2" s="73">
        <v>35</v>
      </c>
      <c r="AK2" s="73">
        <v>36</v>
      </c>
      <c r="AL2" s="73">
        <v>37</v>
      </c>
      <c r="AM2" s="73">
        <v>38</v>
      </c>
      <c r="AN2" s="73">
        <v>39</v>
      </c>
      <c r="AO2" s="73">
        <v>40</v>
      </c>
      <c r="AP2" s="73">
        <v>41</v>
      </c>
      <c r="AQ2" s="73">
        <v>42</v>
      </c>
      <c r="AR2" s="73">
        <v>43</v>
      </c>
      <c r="AS2" s="73">
        <v>44</v>
      </c>
      <c r="AT2" s="73">
        <v>45</v>
      </c>
      <c r="AU2" s="73">
        <v>46</v>
      </c>
      <c r="AV2" s="73">
        <v>47</v>
      </c>
      <c r="AW2" s="73">
        <v>48</v>
      </c>
      <c r="AX2" s="73">
        <v>49</v>
      </c>
      <c r="AY2" s="73">
        <v>50</v>
      </c>
      <c r="AZ2" s="73">
        <v>51</v>
      </c>
      <c r="BA2" s="73">
        <v>52</v>
      </c>
      <c r="BB2" s="73">
        <v>53</v>
      </c>
      <c r="BC2" s="73">
        <v>54</v>
      </c>
      <c r="BD2" s="73">
        <v>55</v>
      </c>
      <c r="BE2" s="73">
        <v>56</v>
      </c>
      <c r="BF2" s="73">
        <v>57</v>
      </c>
      <c r="BG2" s="73">
        <v>58</v>
      </c>
      <c r="BH2" s="73">
        <v>59</v>
      </c>
      <c r="BI2" s="73">
        <v>60</v>
      </c>
      <c r="BJ2" s="73">
        <v>61</v>
      </c>
      <c r="BK2" s="73">
        <v>62</v>
      </c>
      <c r="BL2" s="73">
        <v>63</v>
      </c>
      <c r="BM2" s="73">
        <v>64</v>
      </c>
      <c r="BN2" s="73">
        <v>65</v>
      </c>
      <c r="BO2" s="73">
        <v>66</v>
      </c>
      <c r="BP2" s="73">
        <v>67</v>
      </c>
      <c r="BQ2" s="73">
        <v>68</v>
      </c>
      <c r="BR2" s="73">
        <v>69</v>
      </c>
      <c r="BS2" s="73">
        <v>70</v>
      </c>
      <c r="BT2" s="73">
        <v>71</v>
      </c>
      <c r="BU2" s="73">
        <v>72</v>
      </c>
      <c r="BV2" s="73">
        <v>73</v>
      </c>
      <c r="BW2" s="73">
        <v>74</v>
      </c>
      <c r="BX2" s="73">
        <v>75</v>
      </c>
      <c r="BY2" s="73">
        <v>76</v>
      </c>
      <c r="BZ2" s="73">
        <v>77</v>
      </c>
      <c r="CA2" s="73">
        <v>78</v>
      </c>
      <c r="CB2" s="73">
        <v>79</v>
      </c>
      <c r="CC2" s="73">
        <v>80</v>
      </c>
      <c r="CD2" s="73">
        <v>81</v>
      </c>
      <c r="CE2" s="73">
        <v>82</v>
      </c>
      <c r="CF2" s="73">
        <v>83</v>
      </c>
      <c r="CG2" s="73">
        <v>84</v>
      </c>
      <c r="CH2" s="73">
        <v>85</v>
      </c>
      <c r="CI2" s="73">
        <v>86</v>
      </c>
      <c r="CJ2" s="73">
        <v>87</v>
      </c>
      <c r="CK2" s="73">
        <v>88</v>
      </c>
      <c r="CL2" s="73">
        <v>89</v>
      </c>
      <c r="CM2" s="73">
        <v>90</v>
      </c>
      <c r="CN2" s="73">
        <v>91</v>
      </c>
      <c r="CO2" s="73">
        <v>92</v>
      </c>
      <c r="CP2" s="73">
        <v>93</v>
      </c>
      <c r="CQ2" s="73">
        <v>94</v>
      </c>
      <c r="CR2" s="73">
        <v>95</v>
      </c>
      <c r="CS2" s="73">
        <v>96</v>
      </c>
      <c r="CT2" s="73">
        <v>97</v>
      </c>
      <c r="CU2" s="73">
        <v>98</v>
      </c>
      <c r="CV2" s="73">
        <v>99</v>
      </c>
      <c r="CW2" s="73">
        <v>100</v>
      </c>
    </row>
    <row r="3" spans="2:101" s="38" customFormat="1" ht="55.5" customHeight="1" x14ac:dyDescent="0.25">
      <c r="B3" s="35" t="s">
        <v>0</v>
      </c>
      <c r="C3" s="36" t="s">
        <v>17</v>
      </c>
      <c r="D3" s="37" t="s">
        <v>5</v>
      </c>
      <c r="E3" s="35" t="str">
        <f ca="1">OFFSET('Project Description'!$C$2,'Project Scoring'!E2-4,0)</f>
        <v>Project 1</v>
      </c>
      <c r="F3" s="35" t="str">
        <f ca="1">OFFSET('Project Description'!$C$2,'Project Scoring'!F2-4,0)</f>
        <v>Project 2</v>
      </c>
      <c r="G3" s="35" t="str">
        <f ca="1">OFFSET('Project Description'!$C$2,'Project Scoring'!G2-4,0)</f>
        <v>Project 3</v>
      </c>
      <c r="H3" s="35" t="str">
        <f ca="1">OFFSET('Project Description'!$C$2,'Project Scoring'!H2-4,0)</f>
        <v>Project 4</v>
      </c>
      <c r="I3" s="35" t="str">
        <f ca="1">OFFSET('Project Description'!$C$2,'Project Scoring'!I2-4,0)</f>
        <v>Project 5</v>
      </c>
      <c r="J3" s="35" t="str">
        <f ca="1">OFFSET('Project Description'!$C$2,'Project Scoring'!J2-4,0)</f>
        <v>Project 6</v>
      </c>
      <c r="K3" s="35" t="str">
        <f ca="1">OFFSET('Project Description'!$C$2,'Project Scoring'!K2-4,0)</f>
        <v>Project 7</v>
      </c>
      <c r="L3" s="35" t="str">
        <f ca="1">OFFSET('Project Description'!$C$2,'Project Scoring'!L2-4,0)</f>
        <v>Project 8</v>
      </c>
      <c r="M3" s="35" t="str">
        <f ca="1">OFFSET('Project Description'!$C$2,'Project Scoring'!M2-4,0)</f>
        <v>Project 9</v>
      </c>
      <c r="N3" s="35" t="str">
        <f ca="1">OFFSET('Project Description'!$C$2,'Project Scoring'!N2-4,0)</f>
        <v>Project 10</v>
      </c>
      <c r="O3" s="35"/>
      <c r="P3" s="35"/>
      <c r="Q3" s="35"/>
      <c r="R3" s="35"/>
      <c r="S3" s="35"/>
      <c r="T3" s="35"/>
      <c r="U3" s="35"/>
      <c r="V3" s="35"/>
      <c r="W3" s="35"/>
      <c r="X3" s="35">
        <f ca="1">OFFSET('Project Description'!$C$2,'Project Scoring'!X2-4,0)</f>
        <v>0</v>
      </c>
      <c r="Y3" s="35">
        <f ca="1">OFFSET('Project Description'!$C$2,'Project Scoring'!Y2-4,0)</f>
        <v>0</v>
      </c>
      <c r="Z3" s="35">
        <f ca="1">OFFSET('Project Description'!$C$2,'Project Scoring'!Z2-4,0)</f>
        <v>0</v>
      </c>
      <c r="AA3" s="35">
        <f ca="1">OFFSET('Project Description'!$C$2,'Project Scoring'!AA2-4,0)</f>
        <v>0</v>
      </c>
      <c r="AB3" s="35">
        <f ca="1">OFFSET('Project Description'!$C$2,'Project Scoring'!AB2-4,0)</f>
        <v>0</v>
      </c>
      <c r="AC3" s="35">
        <f ca="1">OFFSET('Project Description'!$C$2,'Project Scoring'!AC2-4,0)</f>
        <v>0</v>
      </c>
      <c r="AD3" s="35">
        <f ca="1">OFFSET('Project Description'!$C$2,'Project Scoring'!AD2-4,0)</f>
        <v>0</v>
      </c>
      <c r="AE3" s="35">
        <f ca="1">OFFSET('Project Description'!$C$2,'Project Scoring'!AE2-4,0)</f>
        <v>0</v>
      </c>
      <c r="AF3" s="35">
        <f ca="1">OFFSET('Project Description'!$C$2,'Project Scoring'!AF2-4,0)</f>
        <v>0</v>
      </c>
      <c r="AG3" s="35">
        <f ca="1">OFFSET('Project Description'!$C$2,'Project Scoring'!AG2-4,0)</f>
        <v>0</v>
      </c>
      <c r="AH3" s="35">
        <f ca="1">OFFSET('Project Description'!$C$2,'Project Scoring'!AH2-4,0)</f>
        <v>0</v>
      </c>
      <c r="AI3" s="35">
        <f ca="1">OFFSET('Project Description'!$C$2,'Project Scoring'!AI2-4,0)</f>
        <v>0</v>
      </c>
      <c r="AJ3" s="35">
        <f ca="1">OFFSET('Project Description'!$C$2,'Project Scoring'!AJ2-4,0)</f>
        <v>0</v>
      </c>
      <c r="AK3" s="35">
        <f ca="1">OFFSET('Project Description'!$C$2,'Project Scoring'!AK2-4,0)</f>
        <v>0</v>
      </c>
      <c r="AL3" s="35">
        <f ca="1">OFFSET('Project Description'!$C$2,'Project Scoring'!AL2-4,0)</f>
        <v>0</v>
      </c>
      <c r="AM3" s="35">
        <f ca="1">OFFSET('Project Description'!$C$2,'Project Scoring'!AM2-4,0)</f>
        <v>0</v>
      </c>
      <c r="AN3" s="35">
        <f ca="1">OFFSET('Project Description'!$C$2,'Project Scoring'!AN2-4,0)</f>
        <v>0</v>
      </c>
      <c r="AO3" s="35">
        <f ca="1">OFFSET('Project Description'!$C$2,'Project Scoring'!AO2-4,0)</f>
        <v>0</v>
      </c>
      <c r="AP3" s="35">
        <f ca="1">OFFSET('Project Description'!$C$2,'Project Scoring'!AP2-4,0)</f>
        <v>0</v>
      </c>
      <c r="AQ3" s="35">
        <f ca="1">OFFSET('Project Description'!$C$2,'Project Scoring'!AQ2-4,0)</f>
        <v>0</v>
      </c>
      <c r="AR3" s="35">
        <f ca="1">OFFSET('Project Description'!$C$2,'Project Scoring'!AR2-4,0)</f>
        <v>0</v>
      </c>
      <c r="AS3" s="35">
        <f ca="1">OFFSET('Project Description'!$C$2,'Project Scoring'!AS2-4,0)</f>
        <v>0</v>
      </c>
      <c r="AT3" s="35">
        <f ca="1">OFFSET('Project Description'!$C$2,'Project Scoring'!AT2-4,0)</f>
        <v>0</v>
      </c>
      <c r="AU3" s="35">
        <f ca="1">OFFSET('Project Description'!$C$2,'Project Scoring'!AU2-4,0)</f>
        <v>0</v>
      </c>
      <c r="AV3" s="35">
        <f ca="1">OFFSET('Project Description'!$C$2,'Project Scoring'!AV2-4,0)</f>
        <v>0</v>
      </c>
      <c r="AW3" s="35">
        <f ca="1">OFFSET('Project Description'!$C$2,'Project Scoring'!AW2-4,0)</f>
        <v>0</v>
      </c>
      <c r="AX3" s="35">
        <f ca="1">OFFSET('Project Description'!$C$2,'Project Scoring'!AX2-4,0)</f>
        <v>0</v>
      </c>
      <c r="AY3" s="35">
        <f ca="1">OFFSET('Project Description'!$C$2,'Project Scoring'!AY2-4,0)</f>
        <v>0</v>
      </c>
      <c r="AZ3" s="35">
        <f ca="1">OFFSET('Project Description'!$C$2,'Project Scoring'!AZ2-4,0)</f>
        <v>0</v>
      </c>
      <c r="BA3" s="35">
        <f ca="1">OFFSET('Project Description'!$C$2,'Project Scoring'!BA2-4,0)</f>
        <v>0</v>
      </c>
      <c r="BB3" s="35">
        <f ca="1">OFFSET('Project Description'!$C$2,'Project Scoring'!BB2-4,0)</f>
        <v>0</v>
      </c>
      <c r="BC3" s="35">
        <f ca="1">OFFSET('Project Description'!$C$2,'Project Scoring'!BC2-4,0)</f>
        <v>0</v>
      </c>
      <c r="BD3" s="35">
        <f ca="1">OFFSET('Project Description'!$C$2,'Project Scoring'!BD2-4,0)</f>
        <v>0</v>
      </c>
      <c r="BE3" s="35">
        <f ca="1">OFFSET('Project Description'!$C$2,'Project Scoring'!BE2-4,0)</f>
        <v>0</v>
      </c>
      <c r="BF3" s="35">
        <f ca="1">OFFSET('Project Description'!$C$2,'Project Scoring'!BF2-4,0)</f>
        <v>0</v>
      </c>
      <c r="BG3" s="35">
        <f ca="1">OFFSET('Project Description'!$C$2,'Project Scoring'!BG2-4,0)</f>
        <v>0</v>
      </c>
      <c r="BH3" s="35">
        <f ca="1">OFFSET('Project Description'!$C$2,'Project Scoring'!BH2-4,0)</f>
        <v>0</v>
      </c>
      <c r="BI3" s="35">
        <f ca="1">OFFSET('Project Description'!$C$2,'Project Scoring'!BI2-4,0)</f>
        <v>0</v>
      </c>
      <c r="BJ3" s="35">
        <f ca="1">OFFSET('Project Description'!$C$2,'Project Scoring'!BJ2-4,0)</f>
        <v>0</v>
      </c>
      <c r="BK3" s="35">
        <f ca="1">OFFSET('Project Description'!$C$2,'Project Scoring'!BK2-4,0)</f>
        <v>0</v>
      </c>
      <c r="BL3" s="35">
        <f ca="1">OFFSET('Project Description'!$C$2,'Project Scoring'!BL2-4,0)</f>
        <v>0</v>
      </c>
      <c r="BM3" s="35">
        <f ca="1">OFFSET('Project Description'!$C$2,'Project Scoring'!BM2-4,0)</f>
        <v>0</v>
      </c>
      <c r="BN3" s="35">
        <f ca="1">OFFSET('Project Description'!$C$2,'Project Scoring'!BN2-4,0)</f>
        <v>0</v>
      </c>
      <c r="BO3" s="35">
        <f ca="1">OFFSET('Project Description'!$C$2,'Project Scoring'!BO2-4,0)</f>
        <v>0</v>
      </c>
      <c r="BP3" s="35">
        <f ca="1">OFFSET('Project Description'!$C$2,'Project Scoring'!BP2-4,0)</f>
        <v>0</v>
      </c>
      <c r="BQ3" s="35">
        <f ca="1">OFFSET('Project Description'!$C$2,'Project Scoring'!BQ2-4,0)</f>
        <v>0</v>
      </c>
      <c r="BR3" s="35">
        <f ca="1">OFFSET('Project Description'!$C$2,'Project Scoring'!BR2-4,0)</f>
        <v>0</v>
      </c>
      <c r="BS3" s="35">
        <f ca="1">OFFSET('Project Description'!$C$2,'Project Scoring'!BS2-4,0)</f>
        <v>0</v>
      </c>
      <c r="BT3" s="35">
        <f ca="1">OFFSET('Project Description'!$C$2,'Project Scoring'!BT2-4,0)</f>
        <v>0</v>
      </c>
      <c r="BU3" s="35">
        <f ca="1">OFFSET('Project Description'!$C$2,'Project Scoring'!BU2-4,0)</f>
        <v>0</v>
      </c>
      <c r="BV3" s="35">
        <f ca="1">OFFSET('Project Description'!$C$2,'Project Scoring'!BV2-4,0)</f>
        <v>0</v>
      </c>
      <c r="BW3" s="35">
        <f ca="1">OFFSET('Project Description'!$C$2,'Project Scoring'!BW2-4,0)</f>
        <v>0</v>
      </c>
      <c r="BX3" s="35">
        <f ca="1">OFFSET('Project Description'!$C$2,'Project Scoring'!BX2-4,0)</f>
        <v>0</v>
      </c>
      <c r="BY3" s="35">
        <f ca="1">OFFSET('Project Description'!$C$2,'Project Scoring'!BY2-4,0)</f>
        <v>0</v>
      </c>
      <c r="BZ3" s="35">
        <f ca="1">OFFSET('Project Description'!$C$2,'Project Scoring'!BZ2-4,0)</f>
        <v>0</v>
      </c>
      <c r="CA3" s="35">
        <f ca="1">OFFSET('Project Description'!$C$2,'Project Scoring'!CA2-4,0)</f>
        <v>0</v>
      </c>
      <c r="CB3" s="35">
        <f ca="1">OFFSET('Project Description'!$C$2,'Project Scoring'!CB2-4,0)</f>
        <v>0</v>
      </c>
      <c r="CC3" s="35">
        <f ca="1">OFFSET('Project Description'!$C$2,'Project Scoring'!CC2-4,0)</f>
        <v>0</v>
      </c>
      <c r="CD3" s="35">
        <f ca="1">OFFSET('Project Description'!$C$2,'Project Scoring'!CD2-4,0)</f>
        <v>0</v>
      </c>
      <c r="CE3" s="35">
        <f ca="1">OFFSET('Project Description'!$C$2,'Project Scoring'!CE2-4,0)</f>
        <v>0</v>
      </c>
      <c r="CF3" s="35">
        <f ca="1">OFFSET('Project Description'!$C$2,'Project Scoring'!CF2-4,0)</f>
        <v>0</v>
      </c>
      <c r="CG3" s="35">
        <f ca="1">OFFSET('Project Description'!$C$2,'Project Scoring'!CG2-4,0)</f>
        <v>0</v>
      </c>
      <c r="CH3" s="35">
        <f ca="1">OFFSET('Project Description'!$C$2,'Project Scoring'!CH2-4,0)</f>
        <v>0</v>
      </c>
      <c r="CI3" s="35">
        <f ca="1">OFFSET('Project Description'!$C$2,'Project Scoring'!CI2-4,0)</f>
        <v>0</v>
      </c>
      <c r="CJ3" s="35">
        <f ca="1">OFFSET('Project Description'!$C$2,'Project Scoring'!CJ2-4,0)</f>
        <v>0</v>
      </c>
      <c r="CK3" s="35">
        <f ca="1">OFFSET('Project Description'!$C$2,'Project Scoring'!CK2-4,0)</f>
        <v>0</v>
      </c>
      <c r="CL3" s="35">
        <f ca="1">OFFSET('Project Description'!$C$2,'Project Scoring'!CL2-4,0)</f>
        <v>0</v>
      </c>
      <c r="CM3" s="35">
        <f ca="1">OFFSET('Project Description'!$C$2,'Project Scoring'!CM2-4,0)</f>
        <v>0</v>
      </c>
      <c r="CN3" s="35">
        <f ca="1">OFFSET('Project Description'!$C$2,'Project Scoring'!CN2-4,0)</f>
        <v>0</v>
      </c>
      <c r="CO3" s="35">
        <f ca="1">OFFSET('Project Description'!$C$2,'Project Scoring'!CO2-4,0)</f>
        <v>0</v>
      </c>
      <c r="CP3" s="35">
        <f ca="1">OFFSET('Project Description'!$C$2,'Project Scoring'!CP2-4,0)</f>
        <v>0</v>
      </c>
      <c r="CQ3" s="35">
        <f ca="1">OFFSET('Project Description'!$C$2,'Project Scoring'!CQ2-4,0)</f>
        <v>0</v>
      </c>
      <c r="CR3" s="35">
        <f ca="1">OFFSET('Project Description'!$C$2,'Project Scoring'!CR2-4,0)</f>
        <v>0</v>
      </c>
      <c r="CS3" s="35">
        <f ca="1">OFFSET('Project Description'!$C$2,'Project Scoring'!CS2-4,0)</f>
        <v>0</v>
      </c>
      <c r="CT3" s="35">
        <f ca="1">OFFSET('Project Description'!$C$2,'Project Scoring'!CT2-4,0)</f>
        <v>0</v>
      </c>
      <c r="CU3" s="35">
        <f ca="1">OFFSET('Project Description'!$C$2,'Project Scoring'!CU2-4,0)</f>
        <v>0</v>
      </c>
      <c r="CV3" s="35">
        <f ca="1">OFFSET('Project Description'!$C$2,'Project Scoring'!CV2-4,0)</f>
        <v>0</v>
      </c>
      <c r="CW3" s="35">
        <f ca="1">OFFSET('Project Description'!$C$2,'Project Scoring'!CW2-4,0)</f>
        <v>0</v>
      </c>
    </row>
    <row r="4" spans="2:101" s="38" customFormat="1" ht="27" customHeight="1" x14ac:dyDescent="0.25">
      <c r="B4" s="70"/>
      <c r="C4" s="71"/>
      <c r="D4" s="37"/>
      <c r="E4" s="35">
        <f ca="1">OFFSET('Project Description'!$A$2,'Project Scoring'!E2-4,0)</f>
        <v>0</v>
      </c>
      <c r="F4" s="35">
        <f ca="1">OFFSET('Project Description'!$A$2,'Project Scoring'!F2-4,0)</f>
        <v>0</v>
      </c>
      <c r="G4" s="35">
        <f ca="1">OFFSET('Project Description'!$A$2,'Project Scoring'!G2-4,0)</f>
        <v>0</v>
      </c>
      <c r="H4" s="35">
        <f ca="1">OFFSET('Project Description'!$A$2,'Project Scoring'!H2-4,0)</f>
        <v>0</v>
      </c>
      <c r="I4" s="35">
        <f ca="1">OFFSET('Project Description'!$A$2,'Project Scoring'!I2-4,0)</f>
        <v>0</v>
      </c>
      <c r="J4" s="35">
        <f ca="1">OFFSET('Project Description'!$A$2,'Project Scoring'!J2-4,0)</f>
        <v>0</v>
      </c>
      <c r="K4" s="35">
        <f ca="1">OFFSET('Project Description'!$A$2,'Project Scoring'!K2-4,0)</f>
        <v>0</v>
      </c>
      <c r="L4" s="35">
        <f ca="1">OFFSET('Project Description'!$A$2,'Project Scoring'!L2-4,0)</f>
        <v>0</v>
      </c>
      <c r="M4" s="35">
        <f ca="1">OFFSET('Project Description'!$A$2,'Project Scoring'!M2-4,0)</f>
        <v>0</v>
      </c>
      <c r="N4" s="35">
        <f ca="1">OFFSET('Project Description'!$A$2,'Project Scoring'!N2-4,0)</f>
        <v>0</v>
      </c>
      <c r="O4" s="35"/>
      <c r="P4" s="35"/>
      <c r="Q4" s="35"/>
      <c r="R4" s="35"/>
      <c r="S4" s="35"/>
      <c r="T4" s="35"/>
      <c r="U4" s="35"/>
      <c r="V4" s="35"/>
      <c r="W4" s="35"/>
      <c r="X4" s="35">
        <f ca="1">OFFSET('Project Description'!$A$2,'Project Scoring'!X2-4,0)</f>
        <v>0</v>
      </c>
      <c r="Y4" s="35">
        <f ca="1">OFFSET('Project Description'!$A$2,'Project Scoring'!Y2-4,0)</f>
        <v>0</v>
      </c>
      <c r="Z4" s="35">
        <f ca="1">OFFSET('Project Description'!$A$2,'Project Scoring'!Z2-4,0)</f>
        <v>0</v>
      </c>
      <c r="AA4" s="35">
        <f ca="1">OFFSET('Project Description'!$A$2,'Project Scoring'!AA2-4,0)</f>
        <v>0</v>
      </c>
      <c r="AB4" s="35">
        <f ca="1">OFFSET('Project Description'!$A$2,'Project Scoring'!AB2-4,0)</f>
        <v>0</v>
      </c>
      <c r="AC4" s="35">
        <f ca="1">OFFSET('Project Description'!$A$2,'Project Scoring'!AC2-4,0)</f>
        <v>0</v>
      </c>
      <c r="AD4" s="35">
        <f ca="1">OFFSET('Project Description'!$A$2,'Project Scoring'!AD2-4,0)</f>
        <v>0</v>
      </c>
      <c r="AE4" s="35">
        <f ca="1">OFFSET('Project Description'!$A$2,'Project Scoring'!AE2-4,0)</f>
        <v>0</v>
      </c>
      <c r="AF4" s="35">
        <f ca="1">OFFSET('Project Description'!$A$2,'Project Scoring'!AF2-4,0)</f>
        <v>0</v>
      </c>
      <c r="AG4" s="35">
        <f ca="1">OFFSET('Project Description'!$A$2,'Project Scoring'!AG2-4,0)</f>
        <v>0</v>
      </c>
      <c r="AH4" s="35">
        <f ca="1">OFFSET('Project Description'!$A$2,'Project Scoring'!AH2-4,0)</f>
        <v>0</v>
      </c>
      <c r="AI4" s="35">
        <f ca="1">OFFSET('Project Description'!$A$2,'Project Scoring'!AI2-4,0)</f>
        <v>0</v>
      </c>
      <c r="AJ4" s="35">
        <f ca="1">OFFSET('Project Description'!$A$2,'Project Scoring'!AJ2-4,0)</f>
        <v>0</v>
      </c>
      <c r="AK4" s="35">
        <f ca="1">OFFSET('Project Description'!$A$2,'Project Scoring'!AK2-4,0)</f>
        <v>0</v>
      </c>
      <c r="AL4" s="35">
        <f ca="1">OFFSET('Project Description'!$A$2,'Project Scoring'!AL2-4,0)</f>
        <v>0</v>
      </c>
      <c r="AM4" s="35">
        <f ca="1">OFFSET('Project Description'!$A$2,'Project Scoring'!AM2-4,0)</f>
        <v>0</v>
      </c>
      <c r="AN4" s="35">
        <f ca="1">OFFSET('Project Description'!$A$2,'Project Scoring'!AN2-4,0)</f>
        <v>0</v>
      </c>
      <c r="AO4" s="35">
        <f ca="1">OFFSET('Project Description'!$A$2,'Project Scoring'!AO2-4,0)</f>
        <v>0</v>
      </c>
      <c r="AP4" s="35">
        <f ca="1">OFFSET('Project Description'!$A$2,'Project Scoring'!AP2-4,0)</f>
        <v>0</v>
      </c>
      <c r="AQ4" s="35">
        <f ca="1">OFFSET('Project Description'!$A$2,'Project Scoring'!AQ2-4,0)</f>
        <v>0</v>
      </c>
      <c r="AR4" s="35">
        <f ca="1">OFFSET('Project Description'!$A$2,'Project Scoring'!AR2-4,0)</f>
        <v>0</v>
      </c>
      <c r="AS4" s="35">
        <f ca="1">OFFSET('Project Description'!$A$2,'Project Scoring'!AS2-4,0)</f>
        <v>0</v>
      </c>
      <c r="AT4" s="35">
        <f ca="1">OFFSET('Project Description'!$A$2,'Project Scoring'!AT2-4,0)</f>
        <v>0</v>
      </c>
      <c r="AU4" s="35">
        <f ca="1">OFFSET('Project Description'!$A$2,'Project Scoring'!AU2-4,0)</f>
        <v>0</v>
      </c>
      <c r="AV4" s="35">
        <f ca="1">OFFSET('Project Description'!$A$2,'Project Scoring'!AV2-4,0)</f>
        <v>0</v>
      </c>
      <c r="AW4" s="35">
        <f ca="1">OFFSET('Project Description'!$A$2,'Project Scoring'!AW2-4,0)</f>
        <v>0</v>
      </c>
      <c r="AX4" s="35">
        <f ca="1">OFFSET('Project Description'!$A$2,'Project Scoring'!AX2-4,0)</f>
        <v>0</v>
      </c>
      <c r="AY4" s="35">
        <f ca="1">OFFSET('Project Description'!$A$2,'Project Scoring'!AY2-4,0)</f>
        <v>0</v>
      </c>
      <c r="AZ4" s="35">
        <f ca="1">OFFSET('Project Description'!$A$2,'Project Scoring'!AZ2-4,0)</f>
        <v>0</v>
      </c>
      <c r="BA4" s="35">
        <f ca="1">OFFSET('Project Description'!$A$2,'Project Scoring'!BA2-4,0)</f>
        <v>0</v>
      </c>
      <c r="BB4" s="35">
        <f ca="1">OFFSET('Project Description'!$A$2,'Project Scoring'!BB2-4,0)</f>
        <v>0</v>
      </c>
      <c r="BC4" s="35">
        <f ca="1">OFFSET('Project Description'!$A$2,'Project Scoring'!BC2-4,0)</f>
        <v>0</v>
      </c>
      <c r="BD4" s="35">
        <f ca="1">OFFSET('Project Description'!$A$2,'Project Scoring'!BD2-4,0)</f>
        <v>0</v>
      </c>
      <c r="BE4" s="35">
        <f ca="1">OFFSET('Project Description'!$A$2,'Project Scoring'!BE2-4,0)</f>
        <v>0</v>
      </c>
      <c r="BF4" s="35">
        <f ca="1">OFFSET('Project Description'!$A$2,'Project Scoring'!BF2-4,0)</f>
        <v>0</v>
      </c>
      <c r="BG4" s="35">
        <f ca="1">OFFSET('Project Description'!$A$2,'Project Scoring'!BG2-4,0)</f>
        <v>0</v>
      </c>
      <c r="BH4" s="35">
        <f ca="1">OFFSET('Project Description'!$A$2,'Project Scoring'!BH2-4,0)</f>
        <v>0</v>
      </c>
      <c r="BI4" s="35">
        <f ca="1">OFFSET('Project Description'!$A$2,'Project Scoring'!BI2-4,0)</f>
        <v>0</v>
      </c>
      <c r="BJ4" s="35">
        <f ca="1">OFFSET('Project Description'!$A$2,'Project Scoring'!BJ2-4,0)</f>
        <v>0</v>
      </c>
      <c r="BK4" s="35">
        <f ca="1">OFFSET('Project Description'!$A$2,'Project Scoring'!BK2-4,0)</f>
        <v>0</v>
      </c>
      <c r="BL4" s="35">
        <f ca="1">OFFSET('Project Description'!$A$2,'Project Scoring'!BL2-4,0)</f>
        <v>0</v>
      </c>
      <c r="BM4" s="35">
        <f ca="1">OFFSET('Project Description'!$A$2,'Project Scoring'!BM2-4,0)</f>
        <v>0</v>
      </c>
      <c r="BN4" s="35">
        <f ca="1">OFFSET('Project Description'!$A$2,'Project Scoring'!BN2-4,0)</f>
        <v>0</v>
      </c>
      <c r="BO4" s="35">
        <f ca="1">OFFSET('Project Description'!$A$2,'Project Scoring'!BO2-4,0)</f>
        <v>0</v>
      </c>
      <c r="BP4" s="35">
        <f ca="1">OFFSET('Project Description'!$A$2,'Project Scoring'!BP2-4,0)</f>
        <v>0</v>
      </c>
      <c r="BQ4" s="35">
        <f ca="1">OFFSET('Project Description'!$A$2,'Project Scoring'!BQ2-4,0)</f>
        <v>0</v>
      </c>
      <c r="BR4" s="35">
        <f ca="1">OFFSET('Project Description'!$A$2,'Project Scoring'!BR2-4,0)</f>
        <v>0</v>
      </c>
      <c r="BS4" s="35">
        <f ca="1">OFFSET('Project Description'!$A$2,'Project Scoring'!BS2-4,0)</f>
        <v>0</v>
      </c>
      <c r="BT4" s="35">
        <f ca="1">OFFSET('Project Description'!$A$2,'Project Scoring'!BT2-4,0)</f>
        <v>0</v>
      </c>
      <c r="BU4" s="35">
        <f ca="1">OFFSET('Project Description'!$A$2,'Project Scoring'!BU2-4,0)</f>
        <v>0</v>
      </c>
      <c r="BV4" s="35">
        <f ca="1">OFFSET('Project Description'!$A$2,'Project Scoring'!BV2-4,0)</f>
        <v>0</v>
      </c>
      <c r="BW4" s="35">
        <f ca="1">OFFSET('Project Description'!$A$2,'Project Scoring'!BW2-4,0)</f>
        <v>0</v>
      </c>
      <c r="BX4" s="35">
        <f ca="1">OFFSET('Project Description'!$A$2,'Project Scoring'!BX2-4,0)</f>
        <v>0</v>
      </c>
      <c r="BY4" s="35">
        <f ca="1">OFFSET('Project Description'!$A$2,'Project Scoring'!BY2-4,0)</f>
        <v>0</v>
      </c>
      <c r="BZ4" s="35">
        <f ca="1">OFFSET('Project Description'!$A$2,'Project Scoring'!BZ2-4,0)</f>
        <v>0</v>
      </c>
      <c r="CA4" s="35">
        <f ca="1">OFFSET('Project Description'!$A$2,'Project Scoring'!CA2-4,0)</f>
        <v>0</v>
      </c>
      <c r="CB4" s="35">
        <f ca="1">OFFSET('Project Description'!$A$2,'Project Scoring'!CB2-4,0)</f>
        <v>0</v>
      </c>
      <c r="CC4" s="35">
        <f ca="1">OFFSET('Project Description'!$A$2,'Project Scoring'!CC2-4,0)</f>
        <v>0</v>
      </c>
      <c r="CD4" s="35">
        <f ca="1">OFFSET('Project Description'!$A$2,'Project Scoring'!CD2-4,0)</f>
        <v>0</v>
      </c>
      <c r="CE4" s="35">
        <f ca="1">OFFSET('Project Description'!$A$2,'Project Scoring'!CE2-4,0)</f>
        <v>0</v>
      </c>
      <c r="CF4" s="35">
        <f ca="1">OFFSET('Project Description'!$A$2,'Project Scoring'!CF2-4,0)</f>
        <v>0</v>
      </c>
      <c r="CG4" s="35">
        <f ca="1">OFFSET('Project Description'!$A$2,'Project Scoring'!CG2-4,0)</f>
        <v>0</v>
      </c>
      <c r="CH4" s="35">
        <f ca="1">OFFSET('Project Description'!$A$2,'Project Scoring'!CH2-4,0)</f>
        <v>0</v>
      </c>
      <c r="CI4" s="35">
        <f ca="1">OFFSET('Project Description'!$A$2,'Project Scoring'!CI2-4,0)</f>
        <v>0</v>
      </c>
      <c r="CJ4" s="35">
        <f ca="1">OFFSET('Project Description'!$A$2,'Project Scoring'!CJ2-4,0)</f>
        <v>0</v>
      </c>
      <c r="CK4" s="35">
        <f ca="1">OFFSET('Project Description'!$A$2,'Project Scoring'!CK2-4,0)</f>
        <v>0</v>
      </c>
      <c r="CL4" s="35">
        <f ca="1">OFFSET('Project Description'!$A$2,'Project Scoring'!CL2-4,0)</f>
        <v>0</v>
      </c>
      <c r="CM4" s="35">
        <f ca="1">OFFSET('Project Description'!$A$2,'Project Scoring'!CM2-4,0)</f>
        <v>0</v>
      </c>
      <c r="CN4" s="35">
        <f ca="1">OFFSET('Project Description'!$A$2,'Project Scoring'!CN2-4,0)</f>
        <v>0</v>
      </c>
      <c r="CO4" s="35">
        <f ca="1">OFFSET('Project Description'!$A$2,'Project Scoring'!CO2-4,0)</f>
        <v>0</v>
      </c>
      <c r="CP4" s="35">
        <f ca="1">OFFSET('Project Description'!$A$2,'Project Scoring'!CP2-4,0)</f>
        <v>0</v>
      </c>
      <c r="CQ4" s="35">
        <f ca="1">OFFSET('Project Description'!$A$2,'Project Scoring'!CQ2-4,0)</f>
        <v>0</v>
      </c>
      <c r="CR4" s="35">
        <f ca="1">OFFSET('Project Description'!$A$2,'Project Scoring'!CR2-4,0)</f>
        <v>0</v>
      </c>
      <c r="CS4" s="35">
        <f ca="1">OFFSET('Project Description'!$A$2,'Project Scoring'!CS2-4,0)</f>
        <v>0</v>
      </c>
      <c r="CT4" s="35">
        <f ca="1">OFFSET('Project Description'!$A$2,'Project Scoring'!CT2-4,0)</f>
        <v>0</v>
      </c>
      <c r="CU4" s="35">
        <f ca="1">OFFSET('Project Description'!$A$2,'Project Scoring'!CU2-4,0)</f>
        <v>0</v>
      </c>
      <c r="CV4" s="35">
        <f ca="1">OFFSET('Project Description'!$A$2,'Project Scoring'!CV2-4,0)</f>
        <v>0</v>
      </c>
      <c r="CW4" s="35">
        <f ca="1">OFFSET('Project Description'!$A$2,'Project Scoring'!CW2-4,0)</f>
        <v>0</v>
      </c>
    </row>
    <row r="5" spans="2:101" s="8" customFormat="1" ht="20.149999999999999" customHeight="1" x14ac:dyDescent="0.35">
      <c r="B5" s="13" t="s">
        <v>2</v>
      </c>
      <c r="C5" s="9"/>
      <c r="D5" s="17"/>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row>
    <row r="6" spans="2:101" s="8" customFormat="1" ht="20.149999999999999" customHeight="1" x14ac:dyDescent="0.35">
      <c r="B6" s="23" t="s">
        <v>62</v>
      </c>
      <c r="C6" s="24"/>
      <c r="D6" s="25"/>
      <c r="E6" s="26" t="s">
        <v>6</v>
      </c>
      <c r="F6" s="26" t="s">
        <v>16</v>
      </c>
      <c r="G6" s="26" t="s">
        <v>16</v>
      </c>
      <c r="H6" s="26" t="s">
        <v>16</v>
      </c>
      <c r="I6" s="26" t="s">
        <v>6</v>
      </c>
      <c r="J6" s="26" t="s">
        <v>6</v>
      </c>
      <c r="K6" s="26" t="s">
        <v>6</v>
      </c>
      <c r="L6" s="26" t="s">
        <v>6</v>
      </c>
      <c r="M6" s="26" t="s">
        <v>6</v>
      </c>
      <c r="N6" s="26" t="s">
        <v>6</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row>
    <row r="7" spans="2:101" s="8" customFormat="1" ht="20.149999999999999" customHeight="1" x14ac:dyDescent="0.35">
      <c r="B7" s="23" t="s">
        <v>63</v>
      </c>
      <c r="C7" s="24"/>
      <c r="D7" s="25"/>
      <c r="E7" s="26" t="s">
        <v>6</v>
      </c>
      <c r="F7" s="26" t="s">
        <v>16</v>
      </c>
      <c r="G7" s="26" t="s">
        <v>16</v>
      </c>
      <c r="H7" s="26" t="s">
        <v>16</v>
      </c>
      <c r="I7" s="26" t="s">
        <v>6</v>
      </c>
      <c r="J7" s="26" t="s">
        <v>6</v>
      </c>
      <c r="K7" s="26" t="s">
        <v>6</v>
      </c>
      <c r="L7" s="26" t="s">
        <v>6</v>
      </c>
      <c r="M7" s="26" t="s">
        <v>6</v>
      </c>
      <c r="N7" s="26" t="s">
        <v>6</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row>
    <row r="8" spans="2:101" s="8" customFormat="1" ht="20.149999999999999" customHeight="1" x14ac:dyDescent="0.35">
      <c r="B8" s="131" t="s">
        <v>66</v>
      </c>
      <c r="C8" s="24"/>
      <c r="D8" s="25"/>
      <c r="E8" s="26" t="s">
        <v>6</v>
      </c>
      <c r="F8" s="26" t="s">
        <v>6</v>
      </c>
      <c r="G8" s="26" t="s">
        <v>6</v>
      </c>
      <c r="H8" s="26" t="s">
        <v>6</v>
      </c>
      <c r="I8" s="26" t="s">
        <v>6</v>
      </c>
      <c r="J8" s="26" t="s">
        <v>6</v>
      </c>
      <c r="K8" s="26" t="s">
        <v>6</v>
      </c>
      <c r="L8" s="26" t="s">
        <v>6</v>
      </c>
      <c r="M8" s="26" t="s">
        <v>6</v>
      </c>
      <c r="N8" s="26" t="s">
        <v>6</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row>
    <row r="9" spans="2:101" s="8" customFormat="1" ht="20.149999999999999" customHeight="1" x14ac:dyDescent="0.35">
      <c r="B9" s="131" t="s">
        <v>72</v>
      </c>
      <c r="C9" s="24"/>
      <c r="D9" s="25"/>
      <c r="E9" s="26" t="s">
        <v>6</v>
      </c>
      <c r="F9" s="26" t="s">
        <v>6</v>
      </c>
      <c r="G9" s="26" t="s">
        <v>6</v>
      </c>
      <c r="H9" s="26" t="s">
        <v>6</v>
      </c>
      <c r="I9" s="26" t="s">
        <v>6</v>
      </c>
      <c r="J9" s="26" t="s">
        <v>6</v>
      </c>
      <c r="K9" s="26" t="s">
        <v>6</v>
      </c>
      <c r="L9" s="26" t="s">
        <v>6</v>
      </c>
      <c r="M9" s="26" t="s">
        <v>6</v>
      </c>
      <c r="N9" s="26" t="s">
        <v>6</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row>
    <row r="10" spans="2:101" s="8" customFormat="1" ht="20.149999999999999" hidden="1" customHeight="1" x14ac:dyDescent="0.35">
      <c r="B10" s="23"/>
      <c r="C10" s="24"/>
      <c r="D10" s="25"/>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row>
    <row r="11" spans="2:101" s="8" customFormat="1" ht="20.149999999999999" hidden="1" customHeight="1" x14ac:dyDescent="0.35">
      <c r="B11" s="23"/>
      <c r="C11" s="24"/>
      <c r="D11" s="25"/>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row>
    <row r="12" spans="2:101" s="8" customFormat="1" ht="20.149999999999999" hidden="1" customHeight="1" x14ac:dyDescent="0.35">
      <c r="B12" s="23"/>
      <c r="C12" s="24"/>
      <c r="D12" s="25"/>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row>
    <row r="13" spans="2:101" s="8" customFormat="1" ht="20.149999999999999" hidden="1" customHeight="1" x14ac:dyDescent="0.35">
      <c r="B13" s="23"/>
      <c r="C13" s="24"/>
      <c r="D13" s="25"/>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row>
    <row r="14" spans="2:101" s="8" customFormat="1" ht="20.149999999999999" customHeight="1" x14ac:dyDescent="0.35">
      <c r="B14" s="32" t="s">
        <v>22</v>
      </c>
      <c r="C14" s="30"/>
      <c r="D14" s="31"/>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row>
    <row r="15" spans="2:101" s="8" customFormat="1" ht="20.149999999999999" customHeight="1" x14ac:dyDescent="0.35">
      <c r="B15" s="131" t="s">
        <v>23</v>
      </c>
      <c r="C15" s="24"/>
      <c r="D15" s="25">
        <v>1</v>
      </c>
      <c r="E15" s="26" t="s">
        <v>8</v>
      </c>
      <c r="F15" s="26" t="s">
        <v>9</v>
      </c>
      <c r="G15" s="76" t="s">
        <v>8</v>
      </c>
      <c r="H15" s="80" t="s">
        <v>8</v>
      </c>
      <c r="I15" s="84" t="s">
        <v>41</v>
      </c>
      <c r="J15" s="88" t="s">
        <v>9</v>
      </c>
      <c r="K15" s="26" t="s">
        <v>9</v>
      </c>
      <c r="L15" s="92" t="s">
        <v>41</v>
      </c>
      <c r="M15" s="96" t="s">
        <v>8</v>
      </c>
      <c r="N15" s="26" t="s">
        <v>8</v>
      </c>
      <c r="O15" s="96"/>
      <c r="P15" s="100"/>
      <c r="Q15" s="104"/>
      <c r="R15" s="108"/>
      <c r="S15" s="112"/>
      <c r="T15" s="116"/>
      <c r="U15" s="120"/>
      <c r="V15" s="124"/>
      <c r="W15" s="128"/>
      <c r="X15" s="26"/>
      <c r="Y15" s="128"/>
      <c r="Z15" s="128"/>
      <c r="AA15" s="128"/>
      <c r="AB15" s="128"/>
      <c r="AC15" s="128"/>
      <c r="AD15" s="128"/>
      <c r="AE15" s="128"/>
      <c r="AF15" s="128"/>
      <c r="AG15" s="128"/>
      <c r="AH15" s="128"/>
      <c r="AI15" s="128"/>
      <c r="AJ15" s="128"/>
      <c r="AK15" s="128"/>
      <c r="AL15" s="128"/>
      <c r="AM15" s="128"/>
      <c r="AN15" s="128"/>
      <c r="AO15" s="128"/>
      <c r="AP15" s="128"/>
      <c r="AQ15" s="128"/>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row>
    <row r="16" spans="2:101" s="8" customFormat="1" ht="20.149999999999999" customHeight="1" x14ac:dyDescent="0.35">
      <c r="B16" s="131" t="s">
        <v>24</v>
      </c>
      <c r="C16" s="24"/>
      <c r="D16" s="25">
        <v>1</v>
      </c>
      <c r="E16" s="26" t="s">
        <v>7</v>
      </c>
      <c r="F16" s="26" t="s">
        <v>9</v>
      </c>
      <c r="G16" s="76" t="s">
        <v>7</v>
      </c>
      <c r="H16" s="80" t="s">
        <v>7</v>
      </c>
      <c r="I16" s="84" t="s">
        <v>41</v>
      </c>
      <c r="J16" s="88" t="s">
        <v>8</v>
      </c>
      <c r="K16" s="26" t="s">
        <v>9</v>
      </c>
      <c r="L16" s="92" t="s">
        <v>8</v>
      </c>
      <c r="M16" s="96" t="s">
        <v>7</v>
      </c>
      <c r="N16" s="26" t="s">
        <v>7</v>
      </c>
      <c r="O16" s="96"/>
      <c r="P16" s="100"/>
      <c r="Q16" s="104"/>
      <c r="R16" s="108"/>
      <c r="S16" s="112"/>
      <c r="T16" s="116"/>
      <c r="U16" s="120"/>
      <c r="V16" s="124"/>
      <c r="W16" s="128"/>
      <c r="X16" s="26"/>
      <c r="Y16" s="128"/>
      <c r="Z16" s="128"/>
      <c r="AA16" s="128"/>
      <c r="AB16" s="128"/>
      <c r="AC16" s="128"/>
      <c r="AD16" s="128"/>
      <c r="AE16" s="128"/>
      <c r="AF16" s="128"/>
      <c r="AG16" s="128"/>
      <c r="AH16" s="128"/>
      <c r="AI16" s="128"/>
      <c r="AJ16" s="128"/>
      <c r="AK16" s="128"/>
      <c r="AL16" s="128"/>
      <c r="AM16" s="128"/>
      <c r="AN16" s="128"/>
      <c r="AO16" s="128"/>
      <c r="AP16" s="128"/>
      <c r="AQ16" s="128"/>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row>
    <row r="17" spans="2:101" s="8" customFormat="1" ht="20.149999999999999" hidden="1" customHeight="1" x14ac:dyDescent="0.35">
      <c r="B17" s="23"/>
      <c r="C17" s="24"/>
      <c r="D17" s="25"/>
      <c r="E17" s="26"/>
      <c r="F17" s="26"/>
      <c r="G17" s="76"/>
      <c r="H17" s="80"/>
      <c r="I17" s="84"/>
      <c r="J17" s="88"/>
      <c r="K17" s="26"/>
      <c r="L17" s="92"/>
      <c r="M17" s="96"/>
      <c r="N17" s="26"/>
      <c r="O17" s="96"/>
      <c r="P17" s="100"/>
      <c r="Q17" s="104"/>
      <c r="R17" s="108"/>
      <c r="S17" s="112"/>
      <c r="T17" s="116"/>
      <c r="U17" s="120"/>
      <c r="V17" s="124"/>
      <c r="W17" s="128"/>
      <c r="X17" s="26"/>
      <c r="Y17" s="128"/>
      <c r="Z17" s="128"/>
      <c r="AA17" s="128"/>
      <c r="AB17" s="128"/>
      <c r="AC17" s="128"/>
      <c r="AD17" s="128"/>
      <c r="AE17" s="128"/>
      <c r="AF17" s="128"/>
      <c r="AG17" s="128"/>
      <c r="AH17" s="128"/>
      <c r="AI17" s="128"/>
      <c r="AJ17" s="128"/>
      <c r="AK17" s="128"/>
      <c r="AL17" s="128"/>
      <c r="AM17" s="128"/>
      <c r="AN17" s="128"/>
      <c r="AO17" s="128"/>
      <c r="AP17" s="128"/>
      <c r="AQ17" s="128"/>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row>
    <row r="18" spans="2:101" s="8" customFormat="1" ht="20.149999999999999" hidden="1" customHeight="1" x14ac:dyDescent="0.35">
      <c r="B18" s="23"/>
      <c r="C18" s="24"/>
      <c r="D18" s="25"/>
      <c r="E18" s="26"/>
      <c r="F18" s="26"/>
      <c r="G18" s="76"/>
      <c r="H18" s="80"/>
      <c r="I18" s="84"/>
      <c r="J18" s="88"/>
      <c r="K18" s="26"/>
      <c r="L18" s="92"/>
      <c r="M18" s="96"/>
      <c r="N18" s="26"/>
      <c r="O18" s="96"/>
      <c r="P18" s="100"/>
      <c r="Q18" s="104"/>
      <c r="R18" s="108"/>
      <c r="S18" s="112"/>
      <c r="T18" s="116"/>
      <c r="U18" s="120"/>
      <c r="V18" s="124"/>
      <c r="W18" s="128"/>
      <c r="X18" s="26"/>
      <c r="Y18" s="128"/>
      <c r="Z18" s="128"/>
      <c r="AA18" s="128"/>
      <c r="AB18" s="128"/>
      <c r="AC18" s="128"/>
      <c r="AD18" s="128"/>
      <c r="AE18" s="128"/>
      <c r="AF18" s="128"/>
      <c r="AG18" s="128"/>
      <c r="AH18" s="128"/>
      <c r="AI18" s="128"/>
      <c r="AJ18" s="128"/>
      <c r="AK18" s="128"/>
      <c r="AL18" s="128"/>
      <c r="AM18" s="128"/>
      <c r="AN18" s="128"/>
      <c r="AO18" s="128"/>
      <c r="AP18" s="128"/>
      <c r="AQ18" s="128"/>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row>
    <row r="19" spans="2:101" s="8" customFormat="1" ht="20.149999999999999" hidden="1" customHeight="1" x14ac:dyDescent="0.35">
      <c r="B19" s="23"/>
      <c r="C19" s="24"/>
      <c r="D19" s="25"/>
      <c r="E19" s="26"/>
      <c r="F19" s="26"/>
      <c r="G19" s="76"/>
      <c r="H19" s="80"/>
      <c r="I19" s="84"/>
      <c r="J19" s="88"/>
      <c r="K19" s="26"/>
      <c r="L19" s="92"/>
      <c r="M19" s="96"/>
      <c r="N19" s="26"/>
      <c r="O19" s="96"/>
      <c r="P19" s="100"/>
      <c r="Q19" s="104"/>
      <c r="R19" s="108"/>
      <c r="S19" s="112"/>
      <c r="T19" s="116"/>
      <c r="U19" s="120"/>
      <c r="V19" s="124"/>
      <c r="W19" s="128"/>
      <c r="X19" s="26"/>
      <c r="Y19" s="128"/>
      <c r="Z19" s="128"/>
      <c r="AA19" s="128"/>
      <c r="AB19" s="128"/>
      <c r="AC19" s="128"/>
      <c r="AD19" s="128"/>
      <c r="AE19" s="128"/>
      <c r="AF19" s="128"/>
      <c r="AG19" s="128"/>
      <c r="AH19" s="128"/>
      <c r="AI19" s="128"/>
      <c r="AJ19" s="128"/>
      <c r="AK19" s="128"/>
      <c r="AL19" s="128"/>
      <c r="AM19" s="128"/>
      <c r="AN19" s="128"/>
      <c r="AO19" s="128"/>
      <c r="AP19" s="128"/>
      <c r="AQ19" s="128"/>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row>
    <row r="20" spans="2:101" s="8" customFormat="1" ht="20.149999999999999" hidden="1" customHeight="1" x14ac:dyDescent="0.35">
      <c r="B20" s="23"/>
      <c r="C20" s="24"/>
      <c r="D20" s="25"/>
      <c r="E20" s="26"/>
      <c r="F20" s="26"/>
      <c r="G20" s="76"/>
      <c r="H20" s="80"/>
      <c r="I20" s="84"/>
      <c r="J20" s="88"/>
      <c r="K20" s="26"/>
      <c r="L20" s="92"/>
      <c r="M20" s="96"/>
      <c r="N20" s="26"/>
      <c r="O20" s="96"/>
      <c r="P20" s="100"/>
      <c r="Q20" s="104"/>
      <c r="R20" s="108"/>
      <c r="S20" s="112"/>
      <c r="T20" s="116"/>
      <c r="U20" s="120"/>
      <c r="V20" s="124"/>
      <c r="W20" s="128"/>
      <c r="X20" s="26"/>
      <c r="Y20" s="128"/>
      <c r="Z20" s="128"/>
      <c r="AA20" s="128"/>
      <c r="AB20" s="128"/>
      <c r="AC20" s="128"/>
      <c r="AD20" s="128"/>
      <c r="AE20" s="128"/>
      <c r="AF20" s="128"/>
      <c r="AG20" s="128"/>
      <c r="AH20" s="128"/>
      <c r="AI20" s="128"/>
      <c r="AJ20" s="128"/>
      <c r="AK20" s="128"/>
      <c r="AL20" s="128"/>
      <c r="AM20" s="128"/>
      <c r="AN20" s="128"/>
      <c r="AO20" s="128"/>
      <c r="AP20" s="128"/>
      <c r="AQ20" s="128"/>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row>
    <row r="21" spans="2:101" s="8" customFormat="1" ht="20.149999999999999" hidden="1" customHeight="1" x14ac:dyDescent="0.35">
      <c r="B21" s="23"/>
      <c r="C21" s="24"/>
      <c r="D21" s="25"/>
      <c r="E21" s="26"/>
      <c r="F21" s="26"/>
      <c r="G21" s="76"/>
      <c r="H21" s="80"/>
      <c r="I21" s="84"/>
      <c r="J21" s="88"/>
      <c r="K21" s="26"/>
      <c r="L21" s="92"/>
      <c r="M21" s="96"/>
      <c r="N21" s="26"/>
      <c r="O21" s="96"/>
      <c r="P21" s="100"/>
      <c r="Q21" s="104"/>
      <c r="R21" s="108"/>
      <c r="S21" s="112"/>
      <c r="T21" s="116"/>
      <c r="U21" s="120"/>
      <c r="V21" s="124"/>
      <c r="W21" s="128"/>
      <c r="X21" s="26"/>
      <c r="Y21" s="128"/>
      <c r="Z21" s="128"/>
      <c r="AA21" s="128"/>
      <c r="AB21" s="128"/>
      <c r="AC21" s="128"/>
      <c r="AD21" s="128"/>
      <c r="AE21" s="128"/>
      <c r="AF21" s="128"/>
      <c r="AG21" s="128"/>
      <c r="AH21" s="128"/>
      <c r="AI21" s="128"/>
      <c r="AJ21" s="128"/>
      <c r="AK21" s="128"/>
      <c r="AL21" s="128"/>
      <c r="AM21" s="128"/>
      <c r="AN21" s="128"/>
      <c r="AO21" s="128"/>
      <c r="AP21" s="128"/>
      <c r="AQ21" s="128"/>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row>
    <row r="22" spans="2:101" s="8" customFormat="1" ht="20.149999999999999" hidden="1" customHeight="1" x14ac:dyDescent="0.35">
      <c r="B22" s="23"/>
      <c r="C22" s="24"/>
      <c r="D22" s="25"/>
      <c r="E22" s="26"/>
      <c r="F22" s="26"/>
      <c r="G22" s="76"/>
      <c r="H22" s="80"/>
      <c r="I22" s="84"/>
      <c r="J22" s="88"/>
      <c r="K22" s="26"/>
      <c r="L22" s="92"/>
      <c r="M22" s="96"/>
      <c r="N22" s="26"/>
      <c r="O22" s="96"/>
      <c r="P22" s="100"/>
      <c r="Q22" s="104"/>
      <c r="R22" s="108"/>
      <c r="S22" s="112"/>
      <c r="T22" s="116"/>
      <c r="U22" s="120"/>
      <c r="V22" s="124"/>
      <c r="W22" s="128"/>
      <c r="X22" s="26"/>
      <c r="Y22" s="128"/>
      <c r="Z22" s="128"/>
      <c r="AA22" s="128"/>
      <c r="AB22" s="128"/>
      <c r="AC22" s="128"/>
      <c r="AD22" s="128"/>
      <c r="AE22" s="128"/>
      <c r="AF22" s="128"/>
      <c r="AG22" s="128"/>
      <c r="AH22" s="128"/>
      <c r="AI22" s="128"/>
      <c r="AJ22" s="128"/>
      <c r="AK22" s="128"/>
      <c r="AL22" s="128"/>
      <c r="AM22" s="128"/>
      <c r="AN22" s="128"/>
      <c r="AO22" s="128"/>
      <c r="AP22" s="128"/>
      <c r="AQ22" s="128"/>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row>
    <row r="23" spans="2:101" s="8" customFormat="1" ht="20.149999999999999" customHeight="1" x14ac:dyDescent="0.35">
      <c r="B23" s="14" t="s">
        <v>3</v>
      </c>
      <c r="C23" s="10">
        <v>0</v>
      </c>
      <c r="D23" s="33"/>
      <c r="E23" s="34"/>
      <c r="F23" s="34"/>
      <c r="G23" s="77"/>
      <c r="H23" s="81"/>
      <c r="I23" s="85"/>
      <c r="J23" s="89"/>
      <c r="K23" s="34"/>
      <c r="L23" s="93"/>
      <c r="M23" s="97"/>
      <c r="N23" s="34"/>
      <c r="O23" s="97"/>
      <c r="P23" s="101"/>
      <c r="Q23" s="105"/>
      <c r="R23" s="109"/>
      <c r="S23" s="113"/>
      <c r="T23" s="117"/>
      <c r="U23" s="121"/>
      <c r="V23" s="125"/>
      <c r="W23" s="129"/>
      <c r="X23" s="34"/>
      <c r="Y23" s="129"/>
      <c r="Z23" s="129"/>
      <c r="AA23" s="129"/>
      <c r="AB23" s="129"/>
      <c r="AC23" s="129"/>
      <c r="AD23" s="129"/>
      <c r="AE23" s="129"/>
      <c r="AF23" s="129"/>
      <c r="AG23" s="129"/>
      <c r="AH23" s="129"/>
      <c r="AI23" s="129"/>
      <c r="AJ23" s="129"/>
      <c r="AK23" s="129"/>
      <c r="AL23" s="129"/>
      <c r="AM23" s="129"/>
      <c r="AN23" s="129"/>
      <c r="AO23" s="129"/>
      <c r="AP23" s="129"/>
      <c r="AQ23" s="129"/>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row>
    <row r="24" spans="2:101" s="8" customFormat="1" ht="20.149999999999999" customHeight="1" x14ac:dyDescent="0.35">
      <c r="B24" s="131" t="s">
        <v>1</v>
      </c>
      <c r="C24" s="27">
        <f>$C$23</f>
        <v>0</v>
      </c>
      <c r="D24" s="29">
        <v>3</v>
      </c>
      <c r="E24" s="26" t="s">
        <v>9</v>
      </c>
      <c r="F24" s="26" t="s">
        <v>8</v>
      </c>
      <c r="G24" s="76" t="s">
        <v>8</v>
      </c>
      <c r="H24" s="80" t="s">
        <v>8</v>
      </c>
      <c r="I24" s="84" t="s">
        <v>9</v>
      </c>
      <c r="J24" s="88" t="s">
        <v>9</v>
      </c>
      <c r="K24" s="26" t="s">
        <v>8</v>
      </c>
      <c r="L24" s="92" t="s">
        <v>41</v>
      </c>
      <c r="M24" s="96" t="s">
        <v>9</v>
      </c>
      <c r="N24" s="26" t="s">
        <v>9</v>
      </c>
      <c r="O24" s="96"/>
      <c r="P24" s="100"/>
      <c r="Q24" s="104"/>
      <c r="R24" s="108"/>
      <c r="S24" s="112"/>
      <c r="T24" s="116"/>
      <c r="U24" s="120"/>
      <c r="V24" s="124"/>
      <c r="W24" s="128"/>
      <c r="X24" s="26"/>
      <c r="Y24" s="128"/>
      <c r="Z24" s="128"/>
      <c r="AA24" s="128"/>
      <c r="AB24" s="128"/>
      <c r="AC24" s="128"/>
      <c r="AD24" s="128"/>
      <c r="AE24" s="128"/>
      <c r="AF24" s="128"/>
      <c r="AG24" s="128"/>
      <c r="AH24" s="128"/>
      <c r="AI24" s="128"/>
      <c r="AJ24" s="128"/>
      <c r="AK24" s="128"/>
      <c r="AL24" s="128"/>
      <c r="AM24" s="128"/>
      <c r="AN24" s="128"/>
      <c r="AO24" s="128"/>
      <c r="AP24" s="128"/>
      <c r="AQ24" s="128"/>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row>
    <row r="25" spans="2:101" s="8" customFormat="1" ht="20.149999999999999" customHeight="1" x14ac:dyDescent="0.35">
      <c r="B25" s="131" t="s">
        <v>68</v>
      </c>
      <c r="C25" s="27">
        <f t="shared" ref="C25:C27" si="0">$C$23</f>
        <v>0</v>
      </c>
      <c r="D25" s="29">
        <v>3</v>
      </c>
      <c r="E25" s="26" t="s">
        <v>9</v>
      </c>
      <c r="F25" s="26" t="s">
        <v>7</v>
      </c>
      <c r="G25" s="76" t="s">
        <v>9</v>
      </c>
      <c r="H25" s="80" t="s">
        <v>9</v>
      </c>
      <c r="I25" s="84" t="s">
        <v>8</v>
      </c>
      <c r="J25" s="88" t="s">
        <v>9</v>
      </c>
      <c r="K25" s="26" t="s">
        <v>9</v>
      </c>
      <c r="L25" s="92" t="s">
        <v>42</v>
      </c>
      <c r="M25" s="96" t="s">
        <v>8</v>
      </c>
      <c r="N25" s="26" t="s">
        <v>8</v>
      </c>
      <c r="O25" s="96"/>
      <c r="P25" s="100"/>
      <c r="Q25" s="104"/>
      <c r="R25" s="108"/>
      <c r="S25" s="112"/>
      <c r="T25" s="116"/>
      <c r="U25" s="120"/>
      <c r="V25" s="124"/>
      <c r="W25" s="128"/>
      <c r="X25" s="26"/>
      <c r="Y25" s="128"/>
      <c r="Z25" s="128"/>
      <c r="AA25" s="128"/>
      <c r="AB25" s="128"/>
      <c r="AC25" s="128"/>
      <c r="AD25" s="128"/>
      <c r="AE25" s="128"/>
      <c r="AF25" s="128"/>
      <c r="AG25" s="128"/>
      <c r="AH25" s="128"/>
      <c r="AI25" s="128"/>
      <c r="AJ25" s="128"/>
      <c r="AK25" s="128"/>
      <c r="AL25" s="128"/>
      <c r="AM25" s="128"/>
      <c r="AN25" s="128"/>
      <c r="AO25" s="128"/>
      <c r="AP25" s="128"/>
      <c r="AQ25" s="128"/>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row>
    <row r="26" spans="2:101" s="8" customFormat="1" ht="20.149999999999999" customHeight="1" x14ac:dyDescent="0.35">
      <c r="B26" s="131" t="s">
        <v>69</v>
      </c>
      <c r="C26" s="27">
        <f t="shared" si="0"/>
        <v>0</v>
      </c>
      <c r="D26" s="29">
        <v>2</v>
      </c>
      <c r="E26" s="26" t="s">
        <v>9</v>
      </c>
      <c r="F26" s="26" t="s">
        <v>9</v>
      </c>
      <c r="G26" s="76" t="s">
        <v>7</v>
      </c>
      <c r="H26" s="80" t="s">
        <v>9</v>
      </c>
      <c r="I26" s="84" t="s">
        <v>8</v>
      </c>
      <c r="J26" s="88" t="s">
        <v>9</v>
      </c>
      <c r="K26" s="26" t="s">
        <v>9</v>
      </c>
      <c r="L26" s="92" t="s">
        <v>41</v>
      </c>
      <c r="M26" s="96" t="s">
        <v>9</v>
      </c>
      <c r="N26" s="26" t="s">
        <v>8</v>
      </c>
      <c r="O26" s="96"/>
      <c r="P26" s="100"/>
      <c r="Q26" s="104"/>
      <c r="R26" s="108"/>
      <c r="S26" s="112"/>
      <c r="T26" s="116"/>
      <c r="U26" s="120"/>
      <c r="V26" s="124"/>
      <c r="W26" s="128"/>
      <c r="X26" s="26"/>
      <c r="Y26" s="128"/>
      <c r="Z26" s="128"/>
      <c r="AA26" s="128"/>
      <c r="AB26" s="128"/>
      <c r="AC26" s="128"/>
      <c r="AD26" s="128"/>
      <c r="AE26" s="128"/>
      <c r="AF26" s="128"/>
      <c r="AG26" s="128"/>
      <c r="AH26" s="128"/>
      <c r="AI26" s="128"/>
      <c r="AJ26" s="128"/>
      <c r="AK26" s="128"/>
      <c r="AL26" s="128"/>
      <c r="AM26" s="128"/>
      <c r="AN26" s="128"/>
      <c r="AO26" s="128"/>
      <c r="AP26" s="128"/>
      <c r="AQ26" s="128"/>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row>
    <row r="27" spans="2:101" s="8" customFormat="1" ht="20.149999999999999" customHeight="1" x14ac:dyDescent="0.35">
      <c r="B27" s="131" t="s">
        <v>64</v>
      </c>
      <c r="C27" s="27">
        <f t="shared" si="0"/>
        <v>0</v>
      </c>
      <c r="D27" s="29">
        <v>1</v>
      </c>
      <c r="E27" s="26" t="s">
        <v>9</v>
      </c>
      <c r="F27" s="26" t="s">
        <v>9</v>
      </c>
      <c r="G27" s="76" t="s">
        <v>9</v>
      </c>
      <c r="H27" s="80" t="s">
        <v>8</v>
      </c>
      <c r="I27" s="84" t="s">
        <v>8</v>
      </c>
      <c r="J27" s="88" t="s">
        <v>9</v>
      </c>
      <c r="K27" s="26" t="s">
        <v>9</v>
      </c>
      <c r="L27" s="92" t="s">
        <v>42</v>
      </c>
      <c r="M27" s="96" t="s">
        <v>8</v>
      </c>
      <c r="N27" s="26" t="s">
        <v>8</v>
      </c>
      <c r="O27" s="96"/>
      <c r="P27" s="100"/>
      <c r="Q27" s="104"/>
      <c r="R27" s="108"/>
      <c r="S27" s="112"/>
      <c r="T27" s="116"/>
      <c r="U27" s="120"/>
      <c r="V27" s="124"/>
      <c r="W27" s="128"/>
      <c r="X27" s="26"/>
      <c r="Y27" s="128"/>
      <c r="Z27" s="128"/>
      <c r="AA27" s="128"/>
      <c r="AB27" s="128"/>
      <c r="AC27" s="128"/>
      <c r="AD27" s="128"/>
      <c r="AE27" s="128"/>
      <c r="AF27" s="128"/>
      <c r="AG27" s="128"/>
      <c r="AH27" s="128"/>
      <c r="AI27" s="128"/>
      <c r="AJ27" s="128"/>
      <c r="AK27" s="128"/>
      <c r="AL27" s="128"/>
      <c r="AM27" s="128"/>
      <c r="AN27" s="128"/>
      <c r="AO27" s="128"/>
      <c r="AP27" s="128"/>
      <c r="AQ27" s="128"/>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row>
    <row r="28" spans="2:101" s="8" customFormat="1" ht="20.149999999999999" hidden="1" customHeight="1" x14ac:dyDescent="0.35">
      <c r="B28" s="23"/>
      <c r="C28" s="27"/>
      <c r="D28" s="29"/>
      <c r="E28" s="26"/>
      <c r="F28" s="26"/>
      <c r="G28" s="76"/>
      <c r="H28" s="80"/>
      <c r="I28" s="84"/>
      <c r="J28" s="88"/>
      <c r="K28" s="26"/>
      <c r="L28" s="92"/>
      <c r="M28" s="96"/>
      <c r="N28" s="26"/>
      <c r="O28" s="96"/>
      <c r="P28" s="100"/>
      <c r="Q28" s="104"/>
      <c r="R28" s="108"/>
      <c r="S28" s="112"/>
      <c r="T28" s="116"/>
      <c r="U28" s="120"/>
      <c r="V28" s="124"/>
      <c r="W28" s="128"/>
      <c r="X28" s="26"/>
      <c r="Y28" s="128"/>
      <c r="Z28" s="128"/>
      <c r="AA28" s="128"/>
      <c r="AB28" s="128"/>
      <c r="AC28" s="128"/>
      <c r="AD28" s="128"/>
      <c r="AE28" s="128"/>
      <c r="AF28" s="128"/>
      <c r="AG28" s="128"/>
      <c r="AH28" s="128"/>
      <c r="AI28" s="128"/>
      <c r="AJ28" s="128"/>
      <c r="AK28" s="128"/>
      <c r="AL28" s="128"/>
      <c r="AM28" s="128"/>
      <c r="AN28" s="128"/>
      <c r="AO28" s="128"/>
      <c r="AP28" s="128"/>
      <c r="AQ28" s="128"/>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row>
    <row r="29" spans="2:101" s="8" customFormat="1" ht="20.149999999999999" hidden="1" customHeight="1" x14ac:dyDescent="0.35">
      <c r="B29" s="23"/>
      <c r="C29" s="27"/>
      <c r="D29" s="29"/>
      <c r="E29" s="26"/>
      <c r="F29" s="26"/>
      <c r="G29" s="76"/>
      <c r="H29" s="80"/>
      <c r="I29" s="84"/>
      <c r="J29" s="88"/>
      <c r="K29" s="26"/>
      <c r="L29" s="92"/>
      <c r="M29" s="96"/>
      <c r="N29" s="26"/>
      <c r="O29" s="96"/>
      <c r="P29" s="100"/>
      <c r="Q29" s="104"/>
      <c r="R29" s="108"/>
      <c r="S29" s="112"/>
      <c r="T29" s="116"/>
      <c r="U29" s="120"/>
      <c r="V29" s="124"/>
      <c r="W29" s="128"/>
      <c r="X29" s="26"/>
      <c r="Y29" s="128"/>
      <c r="Z29" s="128"/>
      <c r="AA29" s="128"/>
      <c r="AB29" s="128"/>
      <c r="AC29" s="128"/>
      <c r="AD29" s="128"/>
      <c r="AE29" s="128"/>
      <c r="AF29" s="128"/>
      <c r="AG29" s="128"/>
      <c r="AH29" s="128"/>
      <c r="AI29" s="128"/>
      <c r="AJ29" s="128"/>
      <c r="AK29" s="128"/>
      <c r="AL29" s="128"/>
      <c r="AM29" s="128"/>
      <c r="AN29" s="128"/>
      <c r="AO29" s="128"/>
      <c r="AP29" s="128"/>
      <c r="AQ29" s="128"/>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row>
    <row r="30" spans="2:101" s="8" customFormat="1" ht="20.149999999999999" hidden="1" customHeight="1" x14ac:dyDescent="0.35">
      <c r="B30" s="23"/>
      <c r="C30" s="27"/>
      <c r="D30" s="29"/>
      <c r="E30" s="26"/>
      <c r="F30" s="26"/>
      <c r="G30" s="76"/>
      <c r="H30" s="80"/>
      <c r="I30" s="84"/>
      <c r="J30" s="88"/>
      <c r="K30" s="26"/>
      <c r="L30" s="92"/>
      <c r="M30" s="96"/>
      <c r="N30" s="26"/>
      <c r="O30" s="96"/>
      <c r="P30" s="100"/>
      <c r="Q30" s="104"/>
      <c r="R30" s="108"/>
      <c r="S30" s="112"/>
      <c r="T30" s="116"/>
      <c r="U30" s="120"/>
      <c r="V30" s="124"/>
      <c r="W30" s="128"/>
      <c r="X30" s="26"/>
      <c r="Y30" s="128"/>
      <c r="Z30" s="128"/>
      <c r="AA30" s="128"/>
      <c r="AB30" s="128"/>
      <c r="AC30" s="128"/>
      <c r="AD30" s="128"/>
      <c r="AE30" s="128"/>
      <c r="AF30" s="128"/>
      <c r="AG30" s="128"/>
      <c r="AH30" s="128"/>
      <c r="AI30" s="128"/>
      <c r="AJ30" s="128"/>
      <c r="AK30" s="128"/>
      <c r="AL30" s="128"/>
      <c r="AM30" s="128"/>
      <c r="AN30" s="128"/>
      <c r="AO30" s="128"/>
      <c r="AP30" s="128"/>
      <c r="AQ30" s="128"/>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row>
    <row r="31" spans="2:101" s="8" customFormat="1" ht="20.149999999999999" hidden="1" customHeight="1" x14ac:dyDescent="0.35">
      <c r="B31" s="23"/>
      <c r="C31" s="27"/>
      <c r="D31" s="29"/>
      <c r="E31" s="26"/>
      <c r="F31" s="26"/>
      <c r="G31" s="76"/>
      <c r="H31" s="80"/>
      <c r="I31" s="84"/>
      <c r="J31" s="88"/>
      <c r="K31" s="26"/>
      <c r="L31" s="92"/>
      <c r="M31" s="96"/>
      <c r="N31" s="26"/>
      <c r="O31" s="96"/>
      <c r="P31" s="100"/>
      <c r="Q31" s="104"/>
      <c r="R31" s="108"/>
      <c r="S31" s="112"/>
      <c r="T31" s="116"/>
      <c r="U31" s="120"/>
      <c r="V31" s="124"/>
      <c r="W31" s="128"/>
      <c r="X31" s="26"/>
      <c r="Y31" s="128"/>
      <c r="Z31" s="128"/>
      <c r="AA31" s="128"/>
      <c r="AB31" s="128"/>
      <c r="AC31" s="128"/>
      <c r="AD31" s="128"/>
      <c r="AE31" s="128"/>
      <c r="AF31" s="128"/>
      <c r="AG31" s="128"/>
      <c r="AH31" s="128"/>
      <c r="AI31" s="128"/>
      <c r="AJ31" s="128"/>
      <c r="AK31" s="128"/>
      <c r="AL31" s="128"/>
      <c r="AM31" s="128"/>
      <c r="AN31" s="128"/>
      <c r="AO31" s="128"/>
      <c r="AP31" s="128"/>
      <c r="AQ31" s="128"/>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row>
    <row r="32" spans="2:101" s="8" customFormat="1" ht="20.149999999999999" customHeight="1" x14ac:dyDescent="0.35">
      <c r="B32" s="15" t="s">
        <v>4</v>
      </c>
      <c r="C32" s="11">
        <v>0</v>
      </c>
      <c r="D32" s="18"/>
      <c r="E32" s="11"/>
      <c r="F32" s="11"/>
      <c r="G32" s="74"/>
      <c r="H32" s="78"/>
      <c r="I32" s="82"/>
      <c r="J32" s="86"/>
      <c r="K32" s="11"/>
      <c r="L32" s="90"/>
      <c r="M32" s="94"/>
      <c r="N32" s="11"/>
      <c r="O32" s="94"/>
      <c r="P32" s="98"/>
      <c r="Q32" s="102"/>
      <c r="R32" s="106"/>
      <c r="S32" s="110"/>
      <c r="T32" s="114"/>
      <c r="U32" s="118"/>
      <c r="V32" s="122"/>
      <c r="W32" s="126"/>
      <c r="X32" s="11"/>
      <c r="Y32" s="126"/>
      <c r="Z32" s="126"/>
      <c r="AA32" s="126"/>
      <c r="AB32" s="126"/>
      <c r="AC32" s="126"/>
      <c r="AD32" s="126"/>
      <c r="AE32" s="126"/>
      <c r="AF32" s="126"/>
      <c r="AG32" s="126"/>
      <c r="AH32" s="126"/>
      <c r="AI32" s="126"/>
      <c r="AJ32" s="126"/>
      <c r="AK32" s="126"/>
      <c r="AL32" s="126"/>
      <c r="AM32" s="126"/>
      <c r="AN32" s="126"/>
      <c r="AO32" s="126"/>
      <c r="AP32" s="126"/>
      <c r="AQ32" s="126"/>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row>
    <row r="33" spans="2:101" s="8" customFormat="1" ht="20.149999999999999" customHeight="1" x14ac:dyDescent="0.35">
      <c r="B33" s="131" t="s">
        <v>21</v>
      </c>
      <c r="C33" s="28">
        <f>$C$32</f>
        <v>0</v>
      </c>
      <c r="D33" s="29">
        <v>3</v>
      </c>
      <c r="E33" s="26" t="s">
        <v>8</v>
      </c>
      <c r="F33" s="26" t="s">
        <v>8</v>
      </c>
      <c r="G33" s="76" t="s">
        <v>10</v>
      </c>
      <c r="H33" s="80" t="s">
        <v>10</v>
      </c>
      <c r="I33" s="84" t="s">
        <v>10</v>
      </c>
      <c r="J33" s="88" t="s">
        <v>11</v>
      </c>
      <c r="K33" s="26" t="s">
        <v>11</v>
      </c>
      <c r="L33" s="92" t="s">
        <v>43</v>
      </c>
      <c r="M33" s="96" t="s">
        <v>8</v>
      </c>
      <c r="N33" s="26" t="s">
        <v>11</v>
      </c>
      <c r="O33" s="96"/>
      <c r="P33" s="100"/>
      <c r="Q33" s="104"/>
      <c r="R33" s="108"/>
      <c r="S33" s="112"/>
      <c r="T33" s="116"/>
      <c r="U33" s="120"/>
      <c r="V33" s="124"/>
      <c r="W33" s="128"/>
      <c r="X33" s="26"/>
      <c r="Y33" s="128"/>
      <c r="Z33" s="128"/>
      <c r="AA33" s="128"/>
      <c r="AB33" s="128"/>
      <c r="AC33" s="128"/>
      <c r="AD33" s="128"/>
      <c r="AE33" s="128"/>
      <c r="AF33" s="128"/>
      <c r="AG33" s="128"/>
      <c r="AH33" s="128"/>
      <c r="AI33" s="128"/>
      <c r="AJ33" s="128"/>
      <c r="AK33" s="128"/>
      <c r="AL33" s="128"/>
      <c r="AM33" s="128"/>
      <c r="AN33" s="128"/>
      <c r="AO33" s="128"/>
      <c r="AP33" s="128"/>
      <c r="AQ33" s="128"/>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row>
    <row r="34" spans="2:101" s="8" customFormat="1" ht="20.149999999999999" customHeight="1" x14ac:dyDescent="0.35">
      <c r="B34" s="131" t="s">
        <v>19</v>
      </c>
      <c r="C34" s="28">
        <f t="shared" ref="C34:C38" si="1">$C$32</f>
        <v>0</v>
      </c>
      <c r="D34" s="29">
        <v>2</v>
      </c>
      <c r="E34" s="26" t="s">
        <v>8</v>
      </c>
      <c r="F34" s="26" t="s">
        <v>10</v>
      </c>
      <c r="G34" s="76" t="s">
        <v>10</v>
      </c>
      <c r="H34" s="80" t="s">
        <v>10</v>
      </c>
      <c r="I34" s="84" t="s">
        <v>8</v>
      </c>
      <c r="J34" s="88" t="s">
        <v>8</v>
      </c>
      <c r="K34" s="26" t="s">
        <v>11</v>
      </c>
      <c r="L34" s="92" t="s">
        <v>41</v>
      </c>
      <c r="M34" s="96" t="s">
        <v>10</v>
      </c>
      <c r="N34" s="26" t="s">
        <v>8</v>
      </c>
      <c r="O34" s="96"/>
      <c r="P34" s="100"/>
      <c r="Q34" s="104"/>
      <c r="R34" s="108"/>
      <c r="S34" s="112"/>
      <c r="T34" s="116"/>
      <c r="U34" s="120"/>
      <c r="V34" s="124"/>
      <c r="W34" s="128"/>
      <c r="X34" s="26"/>
      <c r="Y34" s="128"/>
      <c r="Z34" s="128"/>
      <c r="AA34" s="128"/>
      <c r="AB34" s="128"/>
      <c r="AC34" s="128"/>
      <c r="AD34" s="128"/>
      <c r="AE34" s="128"/>
      <c r="AF34" s="128"/>
      <c r="AG34" s="128"/>
      <c r="AH34" s="128"/>
      <c r="AI34" s="128"/>
      <c r="AJ34" s="128"/>
      <c r="AK34" s="128"/>
      <c r="AL34" s="128"/>
      <c r="AM34" s="128"/>
      <c r="AN34" s="128"/>
      <c r="AO34" s="128"/>
      <c r="AP34" s="128"/>
      <c r="AQ34" s="128"/>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row>
    <row r="35" spans="2:101" s="8" customFormat="1" ht="20.149999999999999" customHeight="1" x14ac:dyDescent="0.35">
      <c r="B35" s="131" t="s">
        <v>26</v>
      </c>
      <c r="C35" s="28">
        <f t="shared" si="1"/>
        <v>0</v>
      </c>
      <c r="D35" s="29">
        <v>2</v>
      </c>
      <c r="E35" s="26" t="s">
        <v>10</v>
      </c>
      <c r="F35" s="26" t="s">
        <v>8</v>
      </c>
      <c r="G35" s="76" t="s">
        <v>8</v>
      </c>
      <c r="H35" s="80" t="s">
        <v>10</v>
      </c>
      <c r="I35" s="84" t="s">
        <v>10</v>
      </c>
      <c r="J35" s="88" t="s">
        <v>8</v>
      </c>
      <c r="K35" s="26" t="s">
        <v>8</v>
      </c>
      <c r="L35" s="92" t="s">
        <v>43</v>
      </c>
      <c r="M35" s="96" t="s">
        <v>8</v>
      </c>
      <c r="N35" s="26" t="s">
        <v>10</v>
      </c>
      <c r="O35" s="96"/>
      <c r="P35" s="100"/>
      <c r="Q35" s="104"/>
      <c r="R35" s="108"/>
      <c r="S35" s="112"/>
      <c r="T35" s="116"/>
      <c r="U35" s="120"/>
      <c r="V35" s="124"/>
      <c r="W35" s="128"/>
      <c r="X35" s="26"/>
      <c r="Y35" s="128"/>
      <c r="Z35" s="128"/>
      <c r="AA35" s="128"/>
      <c r="AB35" s="128"/>
      <c r="AC35" s="128"/>
      <c r="AD35" s="128"/>
      <c r="AE35" s="128"/>
      <c r="AF35" s="128"/>
      <c r="AG35" s="128"/>
      <c r="AH35" s="128"/>
      <c r="AI35" s="128"/>
      <c r="AJ35" s="128"/>
      <c r="AK35" s="128"/>
      <c r="AL35" s="128"/>
      <c r="AM35" s="128"/>
      <c r="AN35" s="128"/>
      <c r="AO35" s="128"/>
      <c r="AP35" s="128"/>
      <c r="AQ35" s="128"/>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row>
    <row r="36" spans="2:101" s="8" customFormat="1" ht="20.149999999999999" customHeight="1" x14ac:dyDescent="0.35">
      <c r="B36" s="131" t="s">
        <v>27</v>
      </c>
      <c r="C36" s="28">
        <f t="shared" si="1"/>
        <v>0</v>
      </c>
      <c r="D36" s="29">
        <v>2</v>
      </c>
      <c r="E36" s="26" t="s">
        <v>10</v>
      </c>
      <c r="F36" s="26" t="s">
        <v>8</v>
      </c>
      <c r="G36" s="76" t="s">
        <v>10</v>
      </c>
      <c r="H36" s="80" t="s">
        <v>10</v>
      </c>
      <c r="I36" s="84" t="s">
        <v>8</v>
      </c>
      <c r="J36" s="88" t="s">
        <v>10</v>
      </c>
      <c r="K36" s="26" t="s">
        <v>11</v>
      </c>
      <c r="L36" s="92" t="s">
        <v>43</v>
      </c>
      <c r="M36" s="96" t="s">
        <v>8</v>
      </c>
      <c r="N36" s="26" t="s">
        <v>8</v>
      </c>
      <c r="O36" s="96"/>
      <c r="P36" s="100"/>
      <c r="Q36" s="104"/>
      <c r="R36" s="108"/>
      <c r="S36" s="112"/>
      <c r="T36" s="116"/>
      <c r="U36" s="120"/>
      <c r="V36" s="124"/>
      <c r="W36" s="128"/>
      <c r="X36" s="26"/>
      <c r="Y36" s="128"/>
      <c r="Z36" s="128"/>
      <c r="AA36" s="128"/>
      <c r="AB36" s="128"/>
      <c r="AC36" s="128"/>
      <c r="AD36" s="128"/>
      <c r="AE36" s="128"/>
      <c r="AF36" s="128"/>
      <c r="AG36" s="128"/>
      <c r="AH36" s="128"/>
      <c r="AI36" s="128"/>
      <c r="AJ36" s="128"/>
      <c r="AK36" s="128"/>
      <c r="AL36" s="128"/>
      <c r="AM36" s="128"/>
      <c r="AN36" s="128"/>
      <c r="AO36" s="128"/>
      <c r="AP36" s="128"/>
      <c r="AQ36" s="128"/>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row>
    <row r="37" spans="2:101" s="8" customFormat="1" ht="20.149999999999999" customHeight="1" x14ac:dyDescent="0.35">
      <c r="B37" s="131" t="s">
        <v>73</v>
      </c>
      <c r="C37" s="28">
        <f t="shared" si="1"/>
        <v>0</v>
      </c>
      <c r="D37" s="29">
        <v>3</v>
      </c>
      <c r="E37" s="26" t="s">
        <v>10</v>
      </c>
      <c r="F37" s="26" t="s">
        <v>8</v>
      </c>
      <c r="G37" s="76" t="s">
        <v>8</v>
      </c>
      <c r="H37" s="80" t="s">
        <v>8</v>
      </c>
      <c r="I37" s="84" t="s">
        <v>8</v>
      </c>
      <c r="J37" s="88" t="s">
        <v>8</v>
      </c>
      <c r="K37" s="26" t="s">
        <v>8</v>
      </c>
      <c r="L37" s="92" t="s">
        <v>43</v>
      </c>
      <c r="M37" s="96" t="s">
        <v>10</v>
      </c>
      <c r="N37" s="26" t="s">
        <v>8</v>
      </c>
      <c r="O37" s="96"/>
      <c r="P37" s="100"/>
      <c r="Q37" s="104"/>
      <c r="R37" s="108"/>
      <c r="S37" s="112"/>
      <c r="T37" s="116"/>
      <c r="U37" s="120"/>
      <c r="V37" s="124"/>
      <c r="W37" s="128"/>
      <c r="X37" s="26"/>
      <c r="Y37" s="128"/>
      <c r="Z37" s="128"/>
      <c r="AA37" s="128"/>
      <c r="AB37" s="128"/>
      <c r="AC37" s="128"/>
      <c r="AD37" s="128"/>
      <c r="AE37" s="128"/>
      <c r="AF37" s="128"/>
      <c r="AG37" s="128"/>
      <c r="AH37" s="128"/>
      <c r="AI37" s="128"/>
      <c r="AJ37" s="128"/>
      <c r="AK37" s="128"/>
      <c r="AL37" s="128"/>
      <c r="AM37" s="128"/>
      <c r="AN37" s="128"/>
      <c r="AO37" s="128"/>
      <c r="AP37" s="128"/>
      <c r="AQ37" s="128"/>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row>
    <row r="38" spans="2:101" s="8" customFormat="1" ht="20.149999999999999" customHeight="1" x14ac:dyDescent="0.35">
      <c r="B38" s="131" t="s">
        <v>18</v>
      </c>
      <c r="C38" s="28">
        <f t="shared" si="1"/>
        <v>0</v>
      </c>
      <c r="D38" s="29">
        <v>2</v>
      </c>
      <c r="E38" s="26" t="s">
        <v>8</v>
      </c>
      <c r="F38" s="26" t="s">
        <v>11</v>
      </c>
      <c r="G38" s="76" t="s">
        <v>8</v>
      </c>
      <c r="H38" s="80" t="s">
        <v>10</v>
      </c>
      <c r="I38" s="84" t="s">
        <v>10</v>
      </c>
      <c r="J38" s="88" t="s">
        <v>11</v>
      </c>
      <c r="K38" s="26" t="s">
        <v>11</v>
      </c>
      <c r="L38" s="92" t="s">
        <v>43</v>
      </c>
      <c r="M38" s="96" t="s">
        <v>10</v>
      </c>
      <c r="N38" s="26" t="s">
        <v>8</v>
      </c>
      <c r="O38" s="96"/>
      <c r="P38" s="100"/>
      <c r="Q38" s="104"/>
      <c r="R38" s="108"/>
      <c r="S38" s="112"/>
      <c r="T38" s="116"/>
      <c r="U38" s="120"/>
      <c r="V38" s="124"/>
      <c r="W38" s="128"/>
      <c r="X38" s="26"/>
      <c r="Y38" s="128"/>
      <c r="Z38" s="128"/>
      <c r="AA38" s="128"/>
      <c r="AB38" s="128"/>
      <c r="AC38" s="128"/>
      <c r="AD38" s="128"/>
      <c r="AE38" s="128"/>
      <c r="AF38" s="128"/>
      <c r="AG38" s="128"/>
      <c r="AH38" s="128"/>
      <c r="AI38" s="128"/>
      <c r="AJ38" s="128"/>
      <c r="AK38" s="128"/>
      <c r="AL38" s="128"/>
      <c r="AM38" s="128"/>
      <c r="AN38" s="128"/>
      <c r="AO38" s="128"/>
      <c r="AP38" s="128"/>
      <c r="AQ38" s="128"/>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row>
    <row r="39" spans="2:101" s="8" customFormat="1" ht="20.149999999999999" hidden="1" customHeight="1" x14ac:dyDescent="0.35">
      <c r="B39" s="23"/>
      <c r="C39" s="28"/>
      <c r="D39" s="29"/>
      <c r="E39" s="26"/>
      <c r="F39" s="26"/>
      <c r="G39" s="76"/>
      <c r="H39" s="80"/>
      <c r="I39" s="84"/>
      <c r="J39" s="88"/>
      <c r="K39" s="26"/>
      <c r="L39" s="92"/>
      <c r="M39" s="96"/>
      <c r="N39" s="26"/>
      <c r="O39" s="96"/>
      <c r="P39" s="100"/>
      <c r="Q39" s="104"/>
      <c r="R39" s="108"/>
      <c r="S39" s="112"/>
      <c r="T39" s="116"/>
      <c r="U39" s="120"/>
      <c r="V39" s="124"/>
      <c r="W39" s="128"/>
      <c r="X39" s="26"/>
      <c r="Y39" s="128"/>
      <c r="Z39" s="128"/>
      <c r="AA39" s="128"/>
      <c r="AB39" s="128"/>
      <c r="AC39" s="128"/>
      <c r="AD39" s="128"/>
      <c r="AE39" s="128"/>
      <c r="AF39" s="128"/>
      <c r="AG39" s="128"/>
      <c r="AH39" s="128"/>
      <c r="AI39" s="128"/>
      <c r="AJ39" s="128"/>
      <c r="AK39" s="128"/>
      <c r="AL39" s="128"/>
      <c r="AM39" s="128"/>
      <c r="AN39" s="128"/>
      <c r="AO39" s="128"/>
      <c r="AP39" s="128"/>
      <c r="AQ39" s="128"/>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row>
    <row r="40" spans="2:101" s="8" customFormat="1" ht="20.149999999999999" hidden="1" customHeight="1" x14ac:dyDescent="0.35">
      <c r="B40" s="23"/>
      <c r="C40" s="28"/>
      <c r="D40" s="29"/>
      <c r="E40" s="26"/>
      <c r="F40" s="26"/>
      <c r="G40" s="76"/>
      <c r="H40" s="80"/>
      <c r="I40" s="84"/>
      <c r="J40" s="88"/>
      <c r="K40" s="26"/>
      <c r="L40" s="92"/>
      <c r="M40" s="96"/>
      <c r="N40" s="26"/>
      <c r="O40" s="96"/>
      <c r="P40" s="100"/>
      <c r="Q40" s="104"/>
      <c r="R40" s="108"/>
      <c r="S40" s="112"/>
      <c r="T40" s="116"/>
      <c r="U40" s="120"/>
      <c r="V40" s="124"/>
      <c r="W40" s="128"/>
      <c r="X40" s="26"/>
      <c r="Y40" s="128"/>
      <c r="Z40" s="128"/>
      <c r="AA40" s="128"/>
      <c r="AB40" s="128"/>
      <c r="AC40" s="128"/>
      <c r="AD40" s="128"/>
      <c r="AE40" s="128"/>
      <c r="AF40" s="128"/>
      <c r="AG40" s="128"/>
      <c r="AH40" s="128"/>
      <c r="AI40" s="128"/>
      <c r="AJ40" s="128"/>
      <c r="AK40" s="128"/>
      <c r="AL40" s="128"/>
      <c r="AM40" s="128"/>
      <c r="AN40" s="128"/>
      <c r="AO40" s="128"/>
      <c r="AP40" s="128"/>
      <c r="AQ40" s="128"/>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row>
    <row r="41" spans="2:101" s="8" customFormat="1" ht="20.149999999999999" customHeight="1" x14ac:dyDescent="0.35">
      <c r="B41" s="16" t="s">
        <v>12</v>
      </c>
      <c r="C41" s="12">
        <v>0</v>
      </c>
      <c r="D41" s="19"/>
      <c r="E41" s="12"/>
      <c r="F41" s="12"/>
      <c r="G41" s="75"/>
      <c r="H41" s="79"/>
      <c r="I41" s="83"/>
      <c r="J41" s="87"/>
      <c r="K41" s="12"/>
      <c r="L41" s="91"/>
      <c r="M41" s="95"/>
      <c r="N41" s="12"/>
      <c r="O41" s="95"/>
      <c r="P41" s="99"/>
      <c r="Q41" s="103"/>
      <c r="R41" s="107"/>
      <c r="S41" s="111"/>
      <c r="T41" s="115"/>
      <c r="U41" s="119"/>
      <c r="V41" s="123"/>
      <c r="W41" s="127"/>
      <c r="X41" s="12"/>
      <c r="Y41" s="127"/>
      <c r="Z41" s="127"/>
      <c r="AA41" s="127"/>
      <c r="AB41" s="127"/>
      <c r="AC41" s="127"/>
      <c r="AD41" s="127"/>
      <c r="AE41" s="127"/>
      <c r="AF41" s="127"/>
      <c r="AG41" s="127"/>
      <c r="AH41" s="127"/>
      <c r="AI41" s="127"/>
      <c r="AJ41" s="127"/>
      <c r="AK41" s="127"/>
      <c r="AL41" s="127"/>
      <c r="AM41" s="127"/>
      <c r="AN41" s="127"/>
      <c r="AO41" s="127"/>
      <c r="AP41" s="127"/>
      <c r="AQ41" s="127"/>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row>
    <row r="42" spans="2:101" s="8" customFormat="1" ht="20.149999999999999" customHeight="1" x14ac:dyDescent="0.35">
      <c r="B42" s="131" t="s">
        <v>46</v>
      </c>
      <c r="C42" s="28">
        <f>$C$41</f>
        <v>0</v>
      </c>
      <c r="D42" s="29">
        <v>2</v>
      </c>
      <c r="E42" s="26" t="s">
        <v>7</v>
      </c>
      <c r="F42" s="26" t="s">
        <v>7</v>
      </c>
      <c r="G42" s="76" t="s">
        <v>9</v>
      </c>
      <c r="H42" s="80" t="s">
        <v>7</v>
      </c>
      <c r="I42" s="84" t="s">
        <v>7</v>
      </c>
      <c r="J42" s="88" t="s">
        <v>9</v>
      </c>
      <c r="K42" s="26" t="s">
        <v>9</v>
      </c>
      <c r="L42" s="92" t="s">
        <v>42</v>
      </c>
      <c r="M42" s="96" t="s">
        <v>7</v>
      </c>
      <c r="N42" s="26" t="s">
        <v>8</v>
      </c>
      <c r="O42" s="96"/>
      <c r="P42" s="100"/>
      <c r="Q42" s="104"/>
      <c r="R42" s="108"/>
      <c r="S42" s="112"/>
      <c r="T42" s="116"/>
      <c r="U42" s="120"/>
      <c r="V42" s="124"/>
      <c r="W42" s="128"/>
      <c r="X42" s="26"/>
      <c r="Y42" s="128"/>
      <c r="Z42" s="128"/>
      <c r="AA42" s="128"/>
      <c r="AB42" s="128"/>
      <c r="AC42" s="128"/>
      <c r="AD42" s="128"/>
      <c r="AE42" s="128"/>
      <c r="AF42" s="128"/>
      <c r="AG42" s="128"/>
      <c r="AH42" s="128"/>
      <c r="AI42" s="128"/>
      <c r="AJ42" s="128"/>
      <c r="AK42" s="128"/>
      <c r="AL42" s="128"/>
      <c r="AM42" s="128"/>
      <c r="AN42" s="128"/>
      <c r="AO42" s="128"/>
      <c r="AP42" s="128"/>
      <c r="AQ42" s="128"/>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row>
    <row r="43" spans="2:101" s="8" customFormat="1" ht="20.149999999999999" customHeight="1" x14ac:dyDescent="0.35">
      <c r="B43" s="131" t="s">
        <v>48</v>
      </c>
      <c r="C43" s="28"/>
      <c r="D43" s="29">
        <v>1</v>
      </c>
      <c r="E43" s="26" t="s">
        <v>7</v>
      </c>
      <c r="F43" s="26" t="s">
        <v>7</v>
      </c>
      <c r="G43" s="76" t="s">
        <v>8</v>
      </c>
      <c r="H43" s="80" t="s">
        <v>7</v>
      </c>
      <c r="I43" s="84" t="s">
        <v>9</v>
      </c>
      <c r="J43" s="88" t="s">
        <v>7</v>
      </c>
      <c r="K43" s="26" t="s">
        <v>9</v>
      </c>
      <c r="L43" s="92" t="s">
        <v>42</v>
      </c>
      <c r="M43" s="96" t="s">
        <v>7</v>
      </c>
      <c r="N43" s="26" t="s">
        <v>8</v>
      </c>
      <c r="O43" s="96"/>
      <c r="P43" s="100"/>
      <c r="Q43" s="104"/>
      <c r="R43" s="108"/>
      <c r="S43" s="112"/>
      <c r="T43" s="116"/>
      <c r="U43" s="120"/>
      <c r="V43" s="124"/>
      <c r="W43" s="128"/>
      <c r="X43" s="26"/>
      <c r="Y43" s="128"/>
      <c r="Z43" s="128"/>
      <c r="AA43" s="128"/>
      <c r="AB43" s="128"/>
      <c r="AC43" s="128"/>
      <c r="AD43" s="128"/>
      <c r="AE43" s="128"/>
      <c r="AF43" s="128"/>
      <c r="AG43" s="128"/>
      <c r="AH43" s="128"/>
      <c r="AI43" s="128"/>
      <c r="AJ43" s="128"/>
      <c r="AK43" s="128"/>
      <c r="AL43" s="128"/>
      <c r="AM43" s="128"/>
      <c r="AN43" s="128"/>
      <c r="AO43" s="128"/>
      <c r="AP43" s="128"/>
      <c r="AQ43" s="128"/>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row>
    <row r="44" spans="2:101" s="8" customFormat="1" ht="20.149999999999999" customHeight="1" x14ac:dyDescent="0.35">
      <c r="B44" s="131" t="s">
        <v>45</v>
      </c>
      <c r="C44" s="28">
        <f t="shared" ref="C44:C46" si="2">$C$41</f>
        <v>0</v>
      </c>
      <c r="D44" s="29">
        <v>3</v>
      </c>
      <c r="E44" s="26" t="s">
        <v>7</v>
      </c>
      <c r="F44" s="26" t="s">
        <v>41</v>
      </c>
      <c r="G44" s="76" t="s">
        <v>9</v>
      </c>
      <c r="H44" s="80" t="s">
        <v>41</v>
      </c>
      <c r="I44" s="84" t="s">
        <v>9</v>
      </c>
      <c r="J44" s="88" t="s">
        <v>9</v>
      </c>
      <c r="K44" s="26" t="s">
        <v>8</v>
      </c>
      <c r="L44" s="92" t="s">
        <v>41</v>
      </c>
      <c r="M44" s="96" t="s">
        <v>7</v>
      </c>
      <c r="N44" s="26" t="s">
        <v>7</v>
      </c>
      <c r="O44" s="96"/>
      <c r="P44" s="100"/>
      <c r="Q44" s="104"/>
      <c r="R44" s="108"/>
      <c r="S44" s="112"/>
      <c r="T44" s="116"/>
      <c r="U44" s="120"/>
      <c r="V44" s="124"/>
      <c r="W44" s="128"/>
      <c r="X44" s="26"/>
      <c r="Y44" s="128"/>
      <c r="Z44" s="128"/>
      <c r="AA44" s="128"/>
      <c r="AB44" s="128"/>
      <c r="AC44" s="128"/>
      <c r="AD44" s="128"/>
      <c r="AE44" s="128"/>
      <c r="AF44" s="128"/>
      <c r="AG44" s="128"/>
      <c r="AH44" s="128"/>
      <c r="AI44" s="128"/>
      <c r="AJ44" s="128"/>
      <c r="AK44" s="128"/>
      <c r="AL44" s="128"/>
      <c r="AM44" s="128"/>
      <c r="AN44" s="128"/>
      <c r="AO44" s="128"/>
      <c r="AP44" s="128"/>
      <c r="AQ44" s="128"/>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row>
    <row r="45" spans="2:101" s="8" customFormat="1" ht="20.149999999999999" customHeight="1" x14ac:dyDescent="0.35">
      <c r="B45" s="131" t="s">
        <v>71</v>
      </c>
      <c r="C45" s="28">
        <f t="shared" si="2"/>
        <v>0</v>
      </c>
      <c r="D45" s="29">
        <v>3</v>
      </c>
      <c r="E45" s="26" t="s">
        <v>7</v>
      </c>
      <c r="F45" s="26" t="s">
        <v>7</v>
      </c>
      <c r="G45" s="76" t="s">
        <v>7</v>
      </c>
      <c r="H45" s="80" t="s">
        <v>7</v>
      </c>
      <c r="I45" s="84" t="s">
        <v>7</v>
      </c>
      <c r="J45" s="88" t="s">
        <v>7</v>
      </c>
      <c r="K45" s="26" t="s">
        <v>8</v>
      </c>
      <c r="L45" s="92" t="s">
        <v>42</v>
      </c>
      <c r="M45" s="96" t="s">
        <v>7</v>
      </c>
      <c r="N45" s="26" t="s">
        <v>7</v>
      </c>
      <c r="O45" s="96"/>
      <c r="P45" s="100"/>
      <c r="Q45" s="104"/>
      <c r="R45" s="108"/>
      <c r="S45" s="112"/>
      <c r="T45" s="116"/>
      <c r="U45" s="120"/>
      <c r="V45" s="124"/>
      <c r="W45" s="128"/>
      <c r="X45" s="26"/>
      <c r="Y45" s="128"/>
      <c r="Z45" s="128"/>
      <c r="AA45" s="128"/>
      <c r="AB45" s="128"/>
      <c r="AC45" s="128"/>
      <c r="AD45" s="128"/>
      <c r="AE45" s="128"/>
      <c r="AF45" s="128"/>
      <c r="AG45" s="128"/>
      <c r="AH45" s="128"/>
      <c r="AI45" s="128"/>
      <c r="AJ45" s="128"/>
      <c r="AK45" s="128"/>
      <c r="AL45" s="128"/>
      <c r="AM45" s="128"/>
      <c r="AN45" s="128"/>
      <c r="AO45" s="128"/>
      <c r="AP45" s="128"/>
      <c r="AQ45" s="128"/>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row>
    <row r="46" spans="2:101" s="8" customFormat="1" ht="19.5" customHeight="1" x14ac:dyDescent="0.35">
      <c r="B46" s="131" t="s">
        <v>70</v>
      </c>
      <c r="C46" s="28">
        <f t="shared" si="2"/>
        <v>0</v>
      </c>
      <c r="D46" s="29">
        <v>2</v>
      </c>
      <c r="E46" s="26" t="s">
        <v>7</v>
      </c>
      <c r="F46" s="26" t="s">
        <v>7</v>
      </c>
      <c r="G46" s="76" t="s">
        <v>7</v>
      </c>
      <c r="H46" s="80" t="s">
        <v>7</v>
      </c>
      <c r="I46" s="84" t="s">
        <v>7</v>
      </c>
      <c r="J46" s="88" t="s">
        <v>8</v>
      </c>
      <c r="K46" s="26" t="s">
        <v>8</v>
      </c>
      <c r="L46" s="92" t="s">
        <v>42</v>
      </c>
      <c r="M46" s="96" t="s">
        <v>8</v>
      </c>
      <c r="N46" s="26" t="s">
        <v>8</v>
      </c>
      <c r="O46" s="96"/>
      <c r="P46" s="100"/>
      <c r="Q46" s="104"/>
      <c r="R46" s="108"/>
      <c r="S46" s="112"/>
      <c r="T46" s="116"/>
      <c r="U46" s="120"/>
      <c r="V46" s="124"/>
      <c r="W46" s="128"/>
      <c r="X46" s="26"/>
      <c r="Y46" s="128"/>
      <c r="Z46" s="128"/>
      <c r="AA46" s="128"/>
      <c r="AB46" s="128"/>
      <c r="AC46" s="128"/>
      <c r="AD46" s="128"/>
      <c r="AE46" s="128"/>
      <c r="AF46" s="128"/>
      <c r="AG46" s="128"/>
      <c r="AH46" s="128"/>
      <c r="AI46" s="128"/>
      <c r="AJ46" s="128"/>
      <c r="AK46" s="128"/>
      <c r="AL46" s="128"/>
      <c r="AM46" s="128"/>
      <c r="AN46" s="128"/>
      <c r="AO46" s="128"/>
      <c r="AP46" s="128"/>
      <c r="AQ46" s="128"/>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row>
    <row r="47" spans="2:101" s="8" customFormat="1" ht="20.149999999999999" hidden="1" customHeight="1" x14ac:dyDescent="0.35">
      <c r="B47" s="23"/>
      <c r="C47" s="28"/>
      <c r="D47" s="29"/>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row>
    <row r="48" spans="2:101" s="8" customFormat="1" ht="20.149999999999999" hidden="1" customHeight="1" x14ac:dyDescent="0.35">
      <c r="B48" s="23"/>
      <c r="C48" s="28"/>
      <c r="D48" s="29"/>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row>
    <row r="49" spans="2:101" s="8" customFormat="1" ht="20.149999999999999" hidden="1" customHeight="1" x14ac:dyDescent="0.35">
      <c r="B49" s="23"/>
      <c r="C49" s="28"/>
      <c r="D49" s="29"/>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row>
    <row r="50" spans="2:101" ht="32.25" customHeight="1" x14ac:dyDescent="0.25">
      <c r="B50" s="141" t="s">
        <v>20</v>
      </c>
      <c r="C50" s="142"/>
      <c r="D50" s="143"/>
      <c r="E50" s="144" t="str">
        <f>IF('Eval Scorecard'!E29=0,"Pass", "fail")</f>
        <v>Pass</v>
      </c>
      <c r="F50" s="144" t="str">
        <f>IF('Eval Scorecard'!F29=0,"Pass", "fail")</f>
        <v>fail</v>
      </c>
      <c r="G50" s="144" t="str">
        <f>IF('Eval Scorecard'!G29=0,"Pass", "fail")</f>
        <v>fail</v>
      </c>
      <c r="H50" s="144" t="str">
        <f>IF('Eval Scorecard'!H29=0,"Pass", "fail")</f>
        <v>fail</v>
      </c>
      <c r="I50" s="144" t="str">
        <f>IF('Eval Scorecard'!I29=0,"Pass", "fail")</f>
        <v>Pass</v>
      </c>
      <c r="J50" s="144" t="str">
        <f>IF('Eval Scorecard'!J29=0,"Pass", "fail")</f>
        <v>Pass</v>
      </c>
      <c r="K50" s="144" t="str">
        <f>IF('Eval Scorecard'!K29=0,"Pass", "fail")</f>
        <v>Pass</v>
      </c>
      <c r="L50" s="144" t="str">
        <f>IF('Eval Scorecard'!L29=0,"Pass", "fail")</f>
        <v>Pass</v>
      </c>
      <c r="M50" s="144" t="str">
        <f>IF('Eval Scorecard'!M29=0,"Pass", "fail")</f>
        <v>Pass</v>
      </c>
      <c r="N50" s="144" t="str">
        <f>IF('Eval Scorecard'!N29=0,"Pass", "fail")</f>
        <v>Pass</v>
      </c>
      <c r="O50" s="144" t="str">
        <f>IF('Eval Scorecard'!O29=0,"Pass", "fail")</f>
        <v>Pass</v>
      </c>
      <c r="P50" s="144" t="str">
        <f>IF('Eval Scorecard'!P29=0,"Pass", "fail")</f>
        <v>Pass</v>
      </c>
      <c r="Q50" s="144" t="str">
        <f>IF('Eval Scorecard'!Q29=0,"Pass", "fail")</f>
        <v>Pass</v>
      </c>
      <c r="R50" s="144" t="str">
        <f>IF('Eval Scorecard'!R29=0,"Pass", "fail")</f>
        <v>Pass</v>
      </c>
      <c r="S50" s="144" t="str">
        <f>IF('Eval Scorecard'!S29=0,"Pass", "fail")</f>
        <v>Pass</v>
      </c>
      <c r="T50" s="144" t="str">
        <f>IF('Eval Scorecard'!T29=0,"Pass", "fail")</f>
        <v>Pass</v>
      </c>
      <c r="U50" s="144" t="str">
        <f>IF('Eval Scorecard'!U29=0,"Pass", "fail")</f>
        <v>Pass</v>
      </c>
      <c r="V50" s="144" t="str">
        <f>IF('Eval Scorecard'!V29=0,"Pass", "fail")</f>
        <v>Pass</v>
      </c>
      <c r="W50" s="144" t="str">
        <f>IF('Eval Scorecard'!W29=0,"Pass", "fail")</f>
        <v>Pass</v>
      </c>
      <c r="X50" s="144" t="str">
        <f>IF('Eval Scorecard'!X29=0,"Pass", "fail")</f>
        <v>Pass</v>
      </c>
      <c r="Y50" s="144" t="str">
        <f>IF('Eval Scorecard'!Y29=0,"Pass", "fail")</f>
        <v>Pass</v>
      </c>
      <c r="Z50" s="144" t="str">
        <f>IF('Eval Scorecard'!Z29=0,"Pass", "fail")</f>
        <v>Pass</v>
      </c>
      <c r="AA50" s="144" t="str">
        <f>IF('Eval Scorecard'!AA29=0,"Pass", "fail")</f>
        <v>Pass</v>
      </c>
      <c r="AB50" s="144" t="str">
        <f>IF('Eval Scorecard'!AB29=0,"Pass", "fail")</f>
        <v>Pass</v>
      </c>
      <c r="AC50" s="144" t="str">
        <f>IF('Eval Scorecard'!AC29=0,"Pass", "fail")</f>
        <v>Pass</v>
      </c>
      <c r="AD50" s="144" t="str">
        <f>IF('Eval Scorecard'!AD29=0,"Pass", "fail")</f>
        <v>Pass</v>
      </c>
      <c r="AE50" s="144" t="str">
        <f>IF('Eval Scorecard'!AE29=0,"Pass", "fail")</f>
        <v>Pass</v>
      </c>
      <c r="AF50" s="144" t="str">
        <f>IF('Eval Scorecard'!AF29=0,"Pass", "fail")</f>
        <v>Pass</v>
      </c>
      <c r="AG50" s="144" t="str">
        <f>IF('Eval Scorecard'!AG29=0,"Pass", "fail")</f>
        <v>Pass</v>
      </c>
      <c r="AH50" s="144" t="str">
        <f>IF('Eval Scorecard'!AH29=0,"Pass", "fail")</f>
        <v>Pass</v>
      </c>
      <c r="AI50" s="144" t="str">
        <f>IF('Eval Scorecard'!AI29=0,"Pass", "fail")</f>
        <v>Pass</v>
      </c>
      <c r="AJ50" s="144" t="str">
        <f>IF('Eval Scorecard'!AJ29=0,"Pass", "fail")</f>
        <v>Pass</v>
      </c>
      <c r="AK50" s="144" t="str">
        <f>IF('Eval Scorecard'!AK29=0,"Pass", "fail")</f>
        <v>Pass</v>
      </c>
      <c r="AL50" s="144" t="str">
        <f>IF('Eval Scorecard'!AL29=0,"Pass", "fail")</f>
        <v>Pass</v>
      </c>
      <c r="AM50" s="144" t="str">
        <f>IF('Eval Scorecard'!AM29=0,"Pass", "fail")</f>
        <v>Pass</v>
      </c>
      <c r="AN50" s="144" t="str">
        <f>IF('Eval Scorecard'!AN29=0,"Pass", "fail")</f>
        <v>Pass</v>
      </c>
      <c r="AO50" s="144" t="str">
        <f>IF('Eval Scorecard'!AO29=0,"Pass", "fail")</f>
        <v>Pass</v>
      </c>
      <c r="AP50" s="144" t="str">
        <f>IF('Eval Scorecard'!AP29=0,"Pass", "fail")</f>
        <v>Pass</v>
      </c>
      <c r="AQ50" s="144" t="str">
        <f>IF('Eval Scorecard'!AQ29=0,"Pass", "fail")</f>
        <v>Pass</v>
      </c>
      <c r="AR50" s="144" t="str">
        <f>IF('Eval Scorecard'!AR29=0,"Pass", "fail")</f>
        <v>Pass</v>
      </c>
      <c r="AS50" s="144" t="str">
        <f>IF('Eval Scorecard'!AS29=0,"Pass", "fail")</f>
        <v>Pass</v>
      </c>
      <c r="AT50" s="144" t="str">
        <f>IF('Eval Scorecard'!AT29=0,"Pass", "fail")</f>
        <v>Pass</v>
      </c>
      <c r="AU50" s="144" t="str">
        <f>IF('Eval Scorecard'!AU29=0,"Pass", "fail")</f>
        <v>Pass</v>
      </c>
      <c r="AV50" s="144" t="str">
        <f>IF('Eval Scorecard'!AV29=0,"Pass", "fail")</f>
        <v>Pass</v>
      </c>
      <c r="AW50" s="144" t="str">
        <f>IF('Eval Scorecard'!AW29=0,"Pass", "fail")</f>
        <v>Pass</v>
      </c>
      <c r="AX50" s="144" t="str">
        <f>IF('Eval Scorecard'!AX29=0,"Pass", "fail")</f>
        <v>Pass</v>
      </c>
      <c r="AY50" s="144" t="str">
        <f>IF('Eval Scorecard'!AY29=0,"Pass", "fail")</f>
        <v>Pass</v>
      </c>
      <c r="AZ50" s="144" t="str">
        <f>IF('Eval Scorecard'!AZ29=0,"Pass", "fail")</f>
        <v>Pass</v>
      </c>
      <c r="BA50" s="144" t="str">
        <f>IF('Eval Scorecard'!BA29=0,"Pass", "fail")</f>
        <v>Pass</v>
      </c>
      <c r="BB50" s="144" t="str">
        <f>IF('Eval Scorecard'!BB29=0,"Pass", "fail")</f>
        <v>Pass</v>
      </c>
      <c r="BC50" s="144" t="str">
        <f>IF('Eval Scorecard'!BC29=0,"Pass", "fail")</f>
        <v>Pass</v>
      </c>
      <c r="BD50" s="144" t="str">
        <f>IF('Eval Scorecard'!BD29=0,"Pass", "fail")</f>
        <v>Pass</v>
      </c>
      <c r="BE50" s="144" t="str">
        <f>IF('Eval Scorecard'!BE29=0,"Pass", "fail")</f>
        <v>Pass</v>
      </c>
      <c r="BF50" s="144" t="str">
        <f>IF('Eval Scorecard'!BF29=0,"Pass", "fail")</f>
        <v>Pass</v>
      </c>
      <c r="BG50" s="144" t="str">
        <f>IF('Eval Scorecard'!BG29=0,"Pass", "fail")</f>
        <v>Pass</v>
      </c>
      <c r="BH50" s="144" t="str">
        <f>IF('Eval Scorecard'!BH29=0,"Pass", "fail")</f>
        <v>Pass</v>
      </c>
      <c r="BI50" s="144" t="str">
        <f>IF('Eval Scorecard'!BI29=0,"Pass", "fail")</f>
        <v>Pass</v>
      </c>
      <c r="BJ50" s="144" t="str">
        <f>IF('Eval Scorecard'!BJ29=0,"Pass", "fail")</f>
        <v>Pass</v>
      </c>
      <c r="BK50" s="144" t="str">
        <f>IF('Eval Scorecard'!BK29=0,"Pass", "fail")</f>
        <v>Pass</v>
      </c>
      <c r="BL50" s="144" t="str">
        <f>IF('Eval Scorecard'!BL29=0,"Pass", "fail")</f>
        <v>Pass</v>
      </c>
      <c r="BM50" s="144" t="str">
        <f>IF('Eval Scorecard'!BM29=0,"Pass", "fail")</f>
        <v>Pass</v>
      </c>
      <c r="BN50" s="144" t="str">
        <f>IF('Eval Scorecard'!BN29=0,"Pass", "fail")</f>
        <v>Pass</v>
      </c>
      <c r="BO50" s="144" t="str">
        <f>IF('Eval Scorecard'!BO29=0,"Pass", "fail")</f>
        <v>Pass</v>
      </c>
      <c r="BP50" s="144" t="str">
        <f>IF('Eval Scorecard'!BP29=0,"Pass", "fail")</f>
        <v>Pass</v>
      </c>
      <c r="BQ50" s="144" t="str">
        <f>IF('Eval Scorecard'!BQ29=0,"Pass", "fail")</f>
        <v>Pass</v>
      </c>
      <c r="BR50" s="144" t="str">
        <f>IF('Eval Scorecard'!BR29=0,"Pass", "fail")</f>
        <v>Pass</v>
      </c>
      <c r="BS50" s="144" t="str">
        <f>IF('Eval Scorecard'!BS29=0,"Pass", "fail")</f>
        <v>Pass</v>
      </c>
      <c r="BT50" s="144" t="str">
        <f>IF('Eval Scorecard'!BT29=0,"Pass", "fail")</f>
        <v>Pass</v>
      </c>
      <c r="BU50" s="144" t="str">
        <f>IF('Eval Scorecard'!BU29=0,"Pass", "fail")</f>
        <v>Pass</v>
      </c>
      <c r="BV50" s="144" t="str">
        <f>IF('Eval Scorecard'!BV29=0,"Pass", "fail")</f>
        <v>Pass</v>
      </c>
      <c r="BW50" s="144" t="str">
        <f>IF('Eval Scorecard'!BW29=0,"Pass", "fail")</f>
        <v>Pass</v>
      </c>
      <c r="BX50" s="144" t="str">
        <f>IF('Eval Scorecard'!BX29=0,"Pass", "fail")</f>
        <v>Pass</v>
      </c>
      <c r="BY50" s="144" t="str">
        <f>IF('Eval Scorecard'!BY29=0,"Pass", "fail")</f>
        <v>Pass</v>
      </c>
      <c r="BZ50" s="144" t="str">
        <f>IF('Eval Scorecard'!BZ29=0,"Pass", "fail")</f>
        <v>Pass</v>
      </c>
      <c r="CA50" s="144" t="str">
        <f>IF('Eval Scorecard'!CA29=0,"Pass", "fail")</f>
        <v>Pass</v>
      </c>
      <c r="CB50" s="144" t="str">
        <f>IF('Eval Scorecard'!CB29=0,"Pass", "fail")</f>
        <v>Pass</v>
      </c>
      <c r="CC50" s="144" t="str">
        <f>IF('Eval Scorecard'!CC29=0,"Pass", "fail")</f>
        <v>Pass</v>
      </c>
      <c r="CD50" s="144" t="str">
        <f>IF('Eval Scorecard'!CD29=0,"Pass", "fail")</f>
        <v>Pass</v>
      </c>
      <c r="CE50" s="144" t="str">
        <f>IF('Eval Scorecard'!CE29=0,"Pass", "fail")</f>
        <v>Pass</v>
      </c>
      <c r="CF50" s="144" t="str">
        <f>IF('Eval Scorecard'!CF29=0,"Pass", "fail")</f>
        <v>Pass</v>
      </c>
      <c r="CG50" s="144" t="str">
        <f>IF('Eval Scorecard'!CG29=0,"Pass", "fail")</f>
        <v>Pass</v>
      </c>
      <c r="CH50" s="144" t="str">
        <f>IF('Eval Scorecard'!CH29=0,"Pass", "fail")</f>
        <v>Pass</v>
      </c>
      <c r="CI50" s="144" t="str">
        <f>IF('Eval Scorecard'!CI29=0,"Pass", "fail")</f>
        <v>Pass</v>
      </c>
      <c r="CJ50" s="144" t="str">
        <f>IF('Eval Scorecard'!CJ29=0,"Pass", "fail")</f>
        <v>Pass</v>
      </c>
      <c r="CK50" s="144" t="str">
        <f>IF('Eval Scorecard'!CK29=0,"Pass", "fail")</f>
        <v>Pass</v>
      </c>
      <c r="CL50" s="144" t="str">
        <f>IF('Eval Scorecard'!CL29=0,"Pass", "fail")</f>
        <v>Pass</v>
      </c>
      <c r="CM50" s="144" t="str">
        <f>IF('Eval Scorecard'!CM29=0,"Pass", "fail")</f>
        <v>Pass</v>
      </c>
      <c r="CN50" s="144" t="str">
        <f>IF('Eval Scorecard'!CN29=0,"Pass", "fail")</f>
        <v>Pass</v>
      </c>
      <c r="CO50" s="144" t="str">
        <f>IF('Eval Scorecard'!CO29=0,"Pass", "fail")</f>
        <v>Pass</v>
      </c>
      <c r="CP50" s="144" t="str">
        <f>IF('Eval Scorecard'!CP29=0,"Pass", "fail")</f>
        <v>Pass</v>
      </c>
      <c r="CQ50" s="144" t="str">
        <f>IF('Eval Scorecard'!CQ29=0,"Pass", "fail")</f>
        <v>Pass</v>
      </c>
      <c r="CR50" s="144" t="str">
        <f>IF('Eval Scorecard'!CR29=0,"Pass", "fail")</f>
        <v>Pass</v>
      </c>
      <c r="CS50" s="144" t="str">
        <f>IF('Eval Scorecard'!CS29=0,"Pass", "fail")</f>
        <v>Pass</v>
      </c>
      <c r="CT50" s="144" t="str">
        <f>IF('Eval Scorecard'!CT29=0,"Pass", "fail")</f>
        <v>Pass</v>
      </c>
      <c r="CU50" s="144" t="str">
        <f>IF('Eval Scorecard'!CU29=0,"Pass", "fail")</f>
        <v>Pass</v>
      </c>
      <c r="CV50" s="144" t="str">
        <f>IF('Eval Scorecard'!CV29=0,"Pass", "fail")</f>
        <v>Pass</v>
      </c>
      <c r="CW50" s="144" t="str">
        <f>IF('Eval Scorecard'!CW29=0,"Pass", "fail")</f>
        <v>Pass</v>
      </c>
    </row>
    <row r="51" spans="2:101" s="59" customFormat="1" ht="10.5" customHeight="1" x14ac:dyDescent="0.25">
      <c r="B51" s="145"/>
      <c r="C51" s="146"/>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row>
    <row r="52" spans="2:101" ht="24" customHeight="1" x14ac:dyDescent="0.25">
      <c r="B52" s="149" t="s">
        <v>40</v>
      </c>
      <c r="C52" s="149"/>
      <c r="D52" s="143"/>
      <c r="E52" s="144">
        <f>'Eval Scorecard'!E31</f>
        <v>1.5</v>
      </c>
      <c r="F52" s="144">
        <f>'Eval Scorecard'!F31</f>
        <v>-3</v>
      </c>
      <c r="G52" s="144">
        <f>'Eval Scorecard'!G31</f>
        <v>1.5</v>
      </c>
      <c r="H52" s="144">
        <f>'Eval Scorecard'!H31</f>
        <v>1.5</v>
      </c>
      <c r="I52" s="144">
        <f>'Eval Scorecard'!I31</f>
        <v>0</v>
      </c>
      <c r="J52" s="144">
        <f>'Eval Scorecard'!J31</f>
        <v>-1.5</v>
      </c>
      <c r="K52" s="144">
        <f>'Eval Scorecard'!K31</f>
        <v>-3</v>
      </c>
      <c r="L52" s="144">
        <f>'Eval Scorecard'!L31</f>
        <v>0</v>
      </c>
      <c r="M52" s="144">
        <f>'Eval Scorecard'!M31</f>
        <v>1.5</v>
      </c>
      <c r="N52" s="144">
        <f>'Eval Scorecard'!N31</f>
        <v>1.5</v>
      </c>
      <c r="O52" s="144">
        <f>'Eval Scorecard'!O31</f>
        <v>0</v>
      </c>
      <c r="P52" s="144">
        <f>'Eval Scorecard'!P31</f>
        <v>0</v>
      </c>
      <c r="Q52" s="144">
        <f>'Eval Scorecard'!Q31</f>
        <v>0</v>
      </c>
      <c r="R52" s="144">
        <f>'Eval Scorecard'!R31</f>
        <v>0</v>
      </c>
      <c r="S52" s="144">
        <f>'Eval Scorecard'!S31</f>
        <v>0</v>
      </c>
      <c r="T52" s="144">
        <f>'Eval Scorecard'!T31</f>
        <v>0</v>
      </c>
      <c r="U52" s="144">
        <f>'Eval Scorecard'!U31</f>
        <v>0</v>
      </c>
      <c r="V52" s="144">
        <f>'Eval Scorecard'!V31</f>
        <v>0</v>
      </c>
      <c r="W52" s="144">
        <f>'Eval Scorecard'!W31</f>
        <v>0</v>
      </c>
      <c r="X52" s="144">
        <f>'Eval Scorecard'!X31</f>
        <v>0</v>
      </c>
      <c r="Y52" s="144">
        <f>'Eval Scorecard'!Y31</f>
        <v>0</v>
      </c>
      <c r="Z52" s="144">
        <f>'Eval Scorecard'!Z31</f>
        <v>0</v>
      </c>
      <c r="AA52" s="144">
        <f>'Eval Scorecard'!AA31</f>
        <v>0</v>
      </c>
      <c r="AB52" s="144">
        <f>'Eval Scorecard'!AB31</f>
        <v>0</v>
      </c>
      <c r="AC52" s="144">
        <f>'Eval Scorecard'!AC31</f>
        <v>0</v>
      </c>
      <c r="AD52" s="144">
        <f>'Eval Scorecard'!AD31</f>
        <v>0</v>
      </c>
      <c r="AE52" s="144">
        <f>'Eval Scorecard'!AE31</f>
        <v>0</v>
      </c>
      <c r="AF52" s="144">
        <f>'Eval Scorecard'!AF31</f>
        <v>0</v>
      </c>
      <c r="AG52" s="144">
        <f>'Eval Scorecard'!AG31</f>
        <v>0</v>
      </c>
      <c r="AH52" s="144">
        <f>'Eval Scorecard'!AH31</f>
        <v>0</v>
      </c>
      <c r="AI52" s="144">
        <f>'Eval Scorecard'!AI31</f>
        <v>0</v>
      </c>
      <c r="AJ52" s="144">
        <f>'Eval Scorecard'!AJ31</f>
        <v>0</v>
      </c>
      <c r="AK52" s="144">
        <f>'Eval Scorecard'!AK31</f>
        <v>0</v>
      </c>
      <c r="AL52" s="144">
        <f>'Eval Scorecard'!AL31</f>
        <v>0</v>
      </c>
      <c r="AM52" s="144">
        <f>'Eval Scorecard'!AM31</f>
        <v>0</v>
      </c>
      <c r="AN52" s="144">
        <f>'Eval Scorecard'!AN31</f>
        <v>0</v>
      </c>
      <c r="AO52" s="144">
        <f>'Eval Scorecard'!AO31</f>
        <v>0</v>
      </c>
      <c r="AP52" s="144">
        <f>'Eval Scorecard'!AP31</f>
        <v>0</v>
      </c>
      <c r="AQ52" s="144">
        <f>'Eval Scorecard'!AQ31</f>
        <v>0</v>
      </c>
      <c r="AR52" s="144">
        <f>'Eval Scorecard'!AR31</f>
        <v>0</v>
      </c>
      <c r="AS52" s="144">
        <f>'Eval Scorecard'!AS31</f>
        <v>0</v>
      </c>
      <c r="AT52" s="144">
        <f>'Eval Scorecard'!AT31</f>
        <v>0</v>
      </c>
      <c r="AU52" s="144">
        <f>'Eval Scorecard'!AU31</f>
        <v>0</v>
      </c>
      <c r="AV52" s="144">
        <f>'Eval Scorecard'!AV31</f>
        <v>0</v>
      </c>
      <c r="AW52" s="144">
        <f>'Eval Scorecard'!AW31</f>
        <v>0</v>
      </c>
      <c r="AX52" s="144">
        <f>'Eval Scorecard'!AX31</f>
        <v>0</v>
      </c>
      <c r="AY52" s="144">
        <f>'Eval Scorecard'!AY31</f>
        <v>0</v>
      </c>
      <c r="AZ52" s="144">
        <f>'Eval Scorecard'!AZ31</f>
        <v>0</v>
      </c>
      <c r="BA52" s="144">
        <f>'Eval Scorecard'!BA31</f>
        <v>0</v>
      </c>
      <c r="BB52" s="144">
        <f>'Eval Scorecard'!BB31</f>
        <v>0</v>
      </c>
      <c r="BC52" s="144">
        <f>'Eval Scorecard'!BC31</f>
        <v>0</v>
      </c>
      <c r="BD52" s="144">
        <f>'Eval Scorecard'!BD31</f>
        <v>0</v>
      </c>
      <c r="BE52" s="144">
        <f>'Eval Scorecard'!BE31</f>
        <v>0</v>
      </c>
      <c r="BF52" s="144">
        <f>'Eval Scorecard'!BF31</f>
        <v>0</v>
      </c>
      <c r="BG52" s="144">
        <f>'Eval Scorecard'!BG31</f>
        <v>0</v>
      </c>
      <c r="BH52" s="144">
        <f>'Eval Scorecard'!BH31</f>
        <v>0</v>
      </c>
      <c r="BI52" s="144">
        <f>'Eval Scorecard'!BI31</f>
        <v>0</v>
      </c>
      <c r="BJ52" s="144">
        <f>'Eval Scorecard'!BJ31</f>
        <v>0</v>
      </c>
      <c r="BK52" s="144">
        <f>'Eval Scorecard'!BK31</f>
        <v>0</v>
      </c>
      <c r="BL52" s="144">
        <f>'Eval Scorecard'!BL31</f>
        <v>0</v>
      </c>
      <c r="BM52" s="144">
        <f>'Eval Scorecard'!BM31</f>
        <v>0</v>
      </c>
      <c r="BN52" s="144">
        <f>'Eval Scorecard'!BN31</f>
        <v>0</v>
      </c>
      <c r="BO52" s="144">
        <f>'Eval Scorecard'!BO31</f>
        <v>0</v>
      </c>
      <c r="BP52" s="144">
        <f>'Eval Scorecard'!BP31</f>
        <v>0</v>
      </c>
      <c r="BQ52" s="144">
        <f>'Eval Scorecard'!BQ31</f>
        <v>0</v>
      </c>
      <c r="BR52" s="144">
        <f>'Eval Scorecard'!BR31</f>
        <v>0</v>
      </c>
      <c r="BS52" s="144">
        <f>'Eval Scorecard'!BS31</f>
        <v>0</v>
      </c>
      <c r="BT52" s="144">
        <f>'Eval Scorecard'!BT31</f>
        <v>0</v>
      </c>
      <c r="BU52" s="144">
        <f>'Eval Scorecard'!BU31</f>
        <v>0</v>
      </c>
      <c r="BV52" s="144">
        <f>'Eval Scorecard'!BV31</f>
        <v>0</v>
      </c>
      <c r="BW52" s="144">
        <f>'Eval Scorecard'!BW31</f>
        <v>0</v>
      </c>
      <c r="BX52" s="144">
        <f>'Eval Scorecard'!BX31</f>
        <v>0</v>
      </c>
      <c r="BY52" s="144">
        <f>'Eval Scorecard'!BY31</f>
        <v>0</v>
      </c>
      <c r="BZ52" s="144">
        <f>'Eval Scorecard'!BZ31</f>
        <v>0</v>
      </c>
      <c r="CA52" s="144">
        <f>'Eval Scorecard'!CA31</f>
        <v>0</v>
      </c>
      <c r="CB52" s="144">
        <f>'Eval Scorecard'!CB31</f>
        <v>0</v>
      </c>
      <c r="CC52" s="144">
        <f>'Eval Scorecard'!CC31</f>
        <v>0</v>
      </c>
      <c r="CD52" s="144">
        <f>'Eval Scorecard'!CD31</f>
        <v>0</v>
      </c>
      <c r="CE52" s="144">
        <f>'Eval Scorecard'!CE31</f>
        <v>0</v>
      </c>
      <c r="CF52" s="144">
        <f>'Eval Scorecard'!CF31</f>
        <v>0</v>
      </c>
      <c r="CG52" s="144">
        <f>'Eval Scorecard'!CG31</f>
        <v>0</v>
      </c>
      <c r="CH52" s="144">
        <f>'Eval Scorecard'!CH31</f>
        <v>0</v>
      </c>
      <c r="CI52" s="144">
        <f>'Eval Scorecard'!CI31</f>
        <v>0</v>
      </c>
      <c r="CJ52" s="144">
        <f>'Eval Scorecard'!CJ31</f>
        <v>0</v>
      </c>
      <c r="CK52" s="144">
        <f>'Eval Scorecard'!CK31</f>
        <v>0</v>
      </c>
      <c r="CL52" s="144">
        <f>'Eval Scorecard'!CL31</f>
        <v>0</v>
      </c>
      <c r="CM52" s="144">
        <f>'Eval Scorecard'!CM31</f>
        <v>0</v>
      </c>
      <c r="CN52" s="144">
        <f>'Eval Scorecard'!CN31</f>
        <v>0</v>
      </c>
      <c r="CO52" s="144">
        <f>'Eval Scorecard'!CO31</f>
        <v>0</v>
      </c>
      <c r="CP52" s="144">
        <f>'Eval Scorecard'!CP31</f>
        <v>0</v>
      </c>
      <c r="CQ52" s="144">
        <f>'Eval Scorecard'!CQ31</f>
        <v>0</v>
      </c>
      <c r="CR52" s="144">
        <f>'Eval Scorecard'!CR31</f>
        <v>0</v>
      </c>
      <c r="CS52" s="144">
        <f>'Eval Scorecard'!CS31</f>
        <v>0</v>
      </c>
      <c r="CT52" s="144">
        <f>'Eval Scorecard'!CT31</f>
        <v>0</v>
      </c>
      <c r="CU52" s="144">
        <f>'Eval Scorecard'!CU31</f>
        <v>0</v>
      </c>
      <c r="CV52" s="144">
        <f>'Eval Scorecard'!CV31</f>
        <v>0</v>
      </c>
      <c r="CW52" s="144">
        <f>'Eval Scorecard'!CW31</f>
        <v>0</v>
      </c>
    </row>
    <row r="53" spans="2:101" s="59" customFormat="1" ht="10.5" customHeight="1" x14ac:dyDescent="0.25">
      <c r="B53" s="145"/>
      <c r="C53" s="146"/>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row>
    <row r="54" spans="2:101" ht="24" customHeight="1" x14ac:dyDescent="0.25">
      <c r="B54" s="150" t="s">
        <v>3</v>
      </c>
      <c r="C54" s="151"/>
      <c r="D54" s="152"/>
      <c r="E54" s="144">
        <f>'Eval Scorecard'!E33</f>
        <v>13.5</v>
      </c>
      <c r="F54" s="144">
        <f>'Eval Scorecard'!F33</f>
        <v>0</v>
      </c>
      <c r="G54" s="144">
        <f>'Eval Scorecard'!G33</f>
        <v>3</v>
      </c>
      <c r="H54" s="144">
        <f>'Eval Scorecard'!H33</f>
        <v>7.5</v>
      </c>
      <c r="I54" s="144">
        <f>'Eval Scorecard'!I33</f>
        <v>4.5</v>
      </c>
      <c r="J54" s="144">
        <f>'Eval Scorecard'!J33</f>
        <v>13.5</v>
      </c>
      <c r="K54" s="144">
        <f>'Eval Scorecard'!K33</f>
        <v>9</v>
      </c>
      <c r="L54" s="144">
        <f>'Eval Scorecard'!L33</f>
        <v>-6</v>
      </c>
      <c r="M54" s="144">
        <f>'Eval Scorecard'!M33</f>
        <v>7.5</v>
      </c>
      <c r="N54" s="144">
        <f>'Eval Scorecard'!N33</f>
        <v>4.5</v>
      </c>
      <c r="O54" s="144">
        <f>'Eval Scorecard'!O33</f>
        <v>0</v>
      </c>
      <c r="P54" s="144">
        <f>'Eval Scorecard'!P33</f>
        <v>0</v>
      </c>
      <c r="Q54" s="144">
        <f>'Eval Scorecard'!Q33</f>
        <v>0</v>
      </c>
      <c r="R54" s="144">
        <f>'Eval Scorecard'!R33</f>
        <v>0</v>
      </c>
      <c r="S54" s="144">
        <f>'Eval Scorecard'!S33</f>
        <v>0</v>
      </c>
      <c r="T54" s="144">
        <f>'Eval Scorecard'!T33</f>
        <v>0</v>
      </c>
      <c r="U54" s="144">
        <f>'Eval Scorecard'!U33</f>
        <v>0</v>
      </c>
      <c r="V54" s="144">
        <f>'Eval Scorecard'!V33</f>
        <v>0</v>
      </c>
      <c r="W54" s="144">
        <f>'Eval Scorecard'!W33</f>
        <v>0</v>
      </c>
      <c r="X54" s="144">
        <f>'Eval Scorecard'!X33</f>
        <v>0</v>
      </c>
      <c r="Y54" s="144">
        <f>'Eval Scorecard'!Y33</f>
        <v>0</v>
      </c>
      <c r="Z54" s="144">
        <f>'Eval Scorecard'!Z33</f>
        <v>0</v>
      </c>
      <c r="AA54" s="144">
        <f>'Eval Scorecard'!AA33</f>
        <v>0</v>
      </c>
      <c r="AB54" s="144">
        <f>'Eval Scorecard'!AB33</f>
        <v>0</v>
      </c>
      <c r="AC54" s="144">
        <f>'Eval Scorecard'!AC33</f>
        <v>0</v>
      </c>
      <c r="AD54" s="144">
        <f>'Eval Scorecard'!AD33</f>
        <v>0</v>
      </c>
      <c r="AE54" s="144">
        <f>'Eval Scorecard'!AE33</f>
        <v>0</v>
      </c>
      <c r="AF54" s="144">
        <f>'Eval Scorecard'!AF33</f>
        <v>0</v>
      </c>
      <c r="AG54" s="144">
        <f>'Eval Scorecard'!AG33</f>
        <v>0</v>
      </c>
      <c r="AH54" s="144">
        <f>'Eval Scorecard'!AH33</f>
        <v>0</v>
      </c>
      <c r="AI54" s="144">
        <f>'Eval Scorecard'!AI33</f>
        <v>0</v>
      </c>
      <c r="AJ54" s="144">
        <f>'Eval Scorecard'!AJ33</f>
        <v>0</v>
      </c>
      <c r="AK54" s="144">
        <f>'Eval Scorecard'!AK33</f>
        <v>0</v>
      </c>
      <c r="AL54" s="144">
        <f>'Eval Scorecard'!AL33</f>
        <v>0</v>
      </c>
      <c r="AM54" s="144">
        <f>'Eval Scorecard'!AM33</f>
        <v>0</v>
      </c>
      <c r="AN54" s="144">
        <f>'Eval Scorecard'!AN33</f>
        <v>0</v>
      </c>
      <c r="AO54" s="144">
        <f>'Eval Scorecard'!AO33</f>
        <v>0</v>
      </c>
      <c r="AP54" s="144">
        <f>'Eval Scorecard'!AP33</f>
        <v>0</v>
      </c>
      <c r="AQ54" s="144">
        <f>'Eval Scorecard'!AQ33</f>
        <v>0</v>
      </c>
      <c r="AR54" s="144">
        <f>'Eval Scorecard'!AR33</f>
        <v>0</v>
      </c>
      <c r="AS54" s="144">
        <f>'Eval Scorecard'!AS33</f>
        <v>0</v>
      </c>
      <c r="AT54" s="144">
        <f>'Eval Scorecard'!AT33</f>
        <v>0</v>
      </c>
      <c r="AU54" s="144">
        <f>'Eval Scorecard'!AU33</f>
        <v>0</v>
      </c>
      <c r="AV54" s="144">
        <f>'Eval Scorecard'!AV33</f>
        <v>0</v>
      </c>
      <c r="AW54" s="144">
        <f>'Eval Scorecard'!AW33</f>
        <v>0</v>
      </c>
      <c r="AX54" s="144">
        <f>'Eval Scorecard'!AX33</f>
        <v>0</v>
      </c>
      <c r="AY54" s="144">
        <f>'Eval Scorecard'!AY33</f>
        <v>0</v>
      </c>
      <c r="AZ54" s="144">
        <f>'Eval Scorecard'!AZ33</f>
        <v>0</v>
      </c>
      <c r="BA54" s="144">
        <f>'Eval Scorecard'!BA33</f>
        <v>0</v>
      </c>
      <c r="BB54" s="144">
        <f>'Eval Scorecard'!BB33</f>
        <v>0</v>
      </c>
      <c r="BC54" s="144">
        <f>'Eval Scorecard'!BC33</f>
        <v>0</v>
      </c>
      <c r="BD54" s="144">
        <f>'Eval Scorecard'!BD33</f>
        <v>0</v>
      </c>
      <c r="BE54" s="144">
        <f>'Eval Scorecard'!BE33</f>
        <v>0</v>
      </c>
      <c r="BF54" s="144">
        <f>'Eval Scorecard'!BF33</f>
        <v>0</v>
      </c>
      <c r="BG54" s="144">
        <f>'Eval Scorecard'!BG33</f>
        <v>0</v>
      </c>
      <c r="BH54" s="144">
        <f>'Eval Scorecard'!BH33</f>
        <v>0</v>
      </c>
      <c r="BI54" s="144">
        <f>'Eval Scorecard'!BI33</f>
        <v>0</v>
      </c>
      <c r="BJ54" s="144">
        <f>'Eval Scorecard'!BJ33</f>
        <v>0</v>
      </c>
      <c r="BK54" s="144">
        <f>'Eval Scorecard'!BK33</f>
        <v>0</v>
      </c>
      <c r="BL54" s="144">
        <f>'Eval Scorecard'!BL33</f>
        <v>0</v>
      </c>
      <c r="BM54" s="144">
        <f>'Eval Scorecard'!BM33</f>
        <v>0</v>
      </c>
      <c r="BN54" s="144">
        <f>'Eval Scorecard'!BN33</f>
        <v>0</v>
      </c>
      <c r="BO54" s="144">
        <f>'Eval Scorecard'!BO33</f>
        <v>0</v>
      </c>
      <c r="BP54" s="144">
        <f>'Eval Scorecard'!BP33</f>
        <v>0</v>
      </c>
      <c r="BQ54" s="144">
        <f>'Eval Scorecard'!BQ33</f>
        <v>0</v>
      </c>
      <c r="BR54" s="144">
        <f>'Eval Scorecard'!BR33</f>
        <v>0</v>
      </c>
      <c r="BS54" s="144">
        <f>'Eval Scorecard'!BS33</f>
        <v>0</v>
      </c>
      <c r="BT54" s="144">
        <f>'Eval Scorecard'!BT33</f>
        <v>0</v>
      </c>
      <c r="BU54" s="144">
        <f>'Eval Scorecard'!BU33</f>
        <v>0</v>
      </c>
      <c r="BV54" s="144">
        <f>'Eval Scorecard'!BV33</f>
        <v>0</v>
      </c>
      <c r="BW54" s="144">
        <f>'Eval Scorecard'!BW33</f>
        <v>0</v>
      </c>
      <c r="BX54" s="144">
        <f>'Eval Scorecard'!BX33</f>
        <v>0</v>
      </c>
      <c r="BY54" s="144">
        <f>'Eval Scorecard'!BY33</f>
        <v>0</v>
      </c>
      <c r="BZ54" s="144">
        <f>'Eval Scorecard'!BZ33</f>
        <v>0</v>
      </c>
      <c r="CA54" s="144">
        <f>'Eval Scorecard'!CA33</f>
        <v>0</v>
      </c>
      <c r="CB54" s="144">
        <f>'Eval Scorecard'!CB33</f>
        <v>0</v>
      </c>
      <c r="CC54" s="144">
        <f>'Eval Scorecard'!CC33</f>
        <v>0</v>
      </c>
      <c r="CD54" s="144">
        <f>'Eval Scorecard'!CD33</f>
        <v>0</v>
      </c>
      <c r="CE54" s="144">
        <f>'Eval Scorecard'!CE33</f>
        <v>0</v>
      </c>
      <c r="CF54" s="144">
        <f>'Eval Scorecard'!CF33</f>
        <v>0</v>
      </c>
      <c r="CG54" s="144">
        <f>'Eval Scorecard'!CG33</f>
        <v>0</v>
      </c>
      <c r="CH54" s="144">
        <f>'Eval Scorecard'!CH33</f>
        <v>0</v>
      </c>
      <c r="CI54" s="144">
        <f>'Eval Scorecard'!CI33</f>
        <v>0</v>
      </c>
      <c r="CJ54" s="144">
        <f>'Eval Scorecard'!CJ33</f>
        <v>0</v>
      </c>
      <c r="CK54" s="144">
        <f>'Eval Scorecard'!CK33</f>
        <v>0</v>
      </c>
      <c r="CL54" s="144">
        <f>'Eval Scorecard'!CL33</f>
        <v>0</v>
      </c>
      <c r="CM54" s="144">
        <f>'Eval Scorecard'!CM33</f>
        <v>0</v>
      </c>
      <c r="CN54" s="144">
        <f>'Eval Scorecard'!CN33</f>
        <v>0</v>
      </c>
      <c r="CO54" s="144">
        <f>'Eval Scorecard'!CO33</f>
        <v>0</v>
      </c>
      <c r="CP54" s="144">
        <f>'Eval Scorecard'!CP33</f>
        <v>0</v>
      </c>
      <c r="CQ54" s="144">
        <f>'Eval Scorecard'!CQ33</f>
        <v>0</v>
      </c>
      <c r="CR54" s="144">
        <f>'Eval Scorecard'!CR33</f>
        <v>0</v>
      </c>
      <c r="CS54" s="144">
        <f>'Eval Scorecard'!CS33</f>
        <v>0</v>
      </c>
      <c r="CT54" s="144">
        <f>'Eval Scorecard'!CT33</f>
        <v>0</v>
      </c>
      <c r="CU54" s="144">
        <f>'Eval Scorecard'!CU33</f>
        <v>0</v>
      </c>
      <c r="CV54" s="144">
        <f>'Eval Scorecard'!CV33</f>
        <v>0</v>
      </c>
      <c r="CW54" s="144">
        <f>'Eval Scorecard'!CW33</f>
        <v>0</v>
      </c>
    </row>
    <row r="55" spans="2:101" ht="24.75" customHeight="1" x14ac:dyDescent="0.25">
      <c r="B55" s="141" t="s">
        <v>4</v>
      </c>
      <c r="C55" s="142"/>
      <c r="D55" s="153"/>
      <c r="E55" s="144">
        <f>'Eval Scorecard'!E34</f>
        <v>10.5</v>
      </c>
      <c r="F55" s="144">
        <f>'Eval Scorecard'!F34</f>
        <v>0</v>
      </c>
      <c r="G55" s="144">
        <f>'Eval Scorecard'!G34</f>
        <v>10.5</v>
      </c>
      <c r="H55" s="144">
        <f>'Eval Scorecard'!H34</f>
        <v>16.5</v>
      </c>
      <c r="I55" s="144">
        <f>'Eval Scorecard'!I34</f>
        <v>10.5</v>
      </c>
      <c r="J55" s="144">
        <f>'Eval Scorecard'!J34</f>
        <v>-4.5</v>
      </c>
      <c r="K55" s="144">
        <f>'Eval Scorecard'!K34</f>
        <v>-13.5</v>
      </c>
      <c r="L55" s="144">
        <f>'Eval Scorecard'!L34</f>
        <v>18</v>
      </c>
      <c r="M55" s="144">
        <f>'Eval Scorecard'!M34</f>
        <v>10.5</v>
      </c>
      <c r="N55" s="144">
        <f>'Eval Scorecard'!N34</f>
        <v>-1.5</v>
      </c>
      <c r="O55" s="144">
        <f>'Eval Scorecard'!O34</f>
        <v>0</v>
      </c>
      <c r="P55" s="144">
        <f>'Eval Scorecard'!P34</f>
        <v>0</v>
      </c>
      <c r="Q55" s="144">
        <f>'Eval Scorecard'!Q34</f>
        <v>0</v>
      </c>
      <c r="R55" s="144">
        <f>'Eval Scorecard'!R34</f>
        <v>0</v>
      </c>
      <c r="S55" s="144">
        <f>'Eval Scorecard'!S34</f>
        <v>0</v>
      </c>
      <c r="T55" s="144">
        <f>'Eval Scorecard'!T34</f>
        <v>0</v>
      </c>
      <c r="U55" s="144">
        <f>'Eval Scorecard'!U34</f>
        <v>0</v>
      </c>
      <c r="V55" s="144">
        <f>'Eval Scorecard'!V34</f>
        <v>0</v>
      </c>
      <c r="W55" s="144">
        <f>'Eval Scorecard'!W34</f>
        <v>0</v>
      </c>
      <c r="X55" s="144">
        <f>'Eval Scorecard'!X34</f>
        <v>0</v>
      </c>
      <c r="Y55" s="144">
        <f>'Eval Scorecard'!Y34</f>
        <v>0</v>
      </c>
      <c r="Z55" s="144">
        <f>'Eval Scorecard'!Z34</f>
        <v>0</v>
      </c>
      <c r="AA55" s="144">
        <f>'Eval Scorecard'!AA34</f>
        <v>0</v>
      </c>
      <c r="AB55" s="144">
        <f>'Eval Scorecard'!AB34</f>
        <v>0</v>
      </c>
      <c r="AC55" s="144">
        <f>'Eval Scorecard'!AC34</f>
        <v>0</v>
      </c>
      <c r="AD55" s="144">
        <f>'Eval Scorecard'!AD34</f>
        <v>0</v>
      </c>
      <c r="AE55" s="144">
        <f>'Eval Scorecard'!AE34</f>
        <v>0</v>
      </c>
      <c r="AF55" s="144">
        <f>'Eval Scorecard'!AF34</f>
        <v>0</v>
      </c>
      <c r="AG55" s="144">
        <f>'Eval Scorecard'!AG34</f>
        <v>0</v>
      </c>
      <c r="AH55" s="144">
        <f>'Eval Scorecard'!AH34</f>
        <v>0</v>
      </c>
      <c r="AI55" s="144">
        <f>'Eval Scorecard'!AI34</f>
        <v>0</v>
      </c>
      <c r="AJ55" s="144">
        <f>'Eval Scorecard'!AJ34</f>
        <v>0</v>
      </c>
      <c r="AK55" s="144">
        <f>'Eval Scorecard'!AK34</f>
        <v>0</v>
      </c>
      <c r="AL55" s="144">
        <f>'Eval Scorecard'!AL34</f>
        <v>0</v>
      </c>
      <c r="AM55" s="144">
        <f>'Eval Scorecard'!AM34</f>
        <v>0</v>
      </c>
      <c r="AN55" s="144">
        <f>'Eval Scorecard'!AN34</f>
        <v>0</v>
      </c>
      <c r="AO55" s="144">
        <f>'Eval Scorecard'!AO34</f>
        <v>0</v>
      </c>
      <c r="AP55" s="144">
        <f>'Eval Scorecard'!AP34</f>
        <v>0</v>
      </c>
      <c r="AQ55" s="144">
        <f>'Eval Scorecard'!AQ34</f>
        <v>0</v>
      </c>
      <c r="AR55" s="144">
        <f>'Eval Scorecard'!AR34</f>
        <v>0</v>
      </c>
      <c r="AS55" s="144">
        <f>'Eval Scorecard'!AS34</f>
        <v>0</v>
      </c>
      <c r="AT55" s="144">
        <f>'Eval Scorecard'!AT34</f>
        <v>0</v>
      </c>
      <c r="AU55" s="144">
        <f>'Eval Scorecard'!AU34</f>
        <v>0</v>
      </c>
      <c r="AV55" s="144">
        <f>'Eval Scorecard'!AV34</f>
        <v>0</v>
      </c>
      <c r="AW55" s="144">
        <f>'Eval Scorecard'!AW34</f>
        <v>0</v>
      </c>
      <c r="AX55" s="144">
        <f>'Eval Scorecard'!AX34</f>
        <v>0</v>
      </c>
      <c r="AY55" s="144">
        <f>'Eval Scorecard'!AY34</f>
        <v>0</v>
      </c>
      <c r="AZ55" s="144">
        <f>'Eval Scorecard'!AZ34</f>
        <v>0</v>
      </c>
      <c r="BA55" s="144">
        <f>'Eval Scorecard'!BA34</f>
        <v>0</v>
      </c>
      <c r="BB55" s="144">
        <f>'Eval Scorecard'!BB34</f>
        <v>0</v>
      </c>
      <c r="BC55" s="144">
        <f>'Eval Scorecard'!BC34</f>
        <v>0</v>
      </c>
      <c r="BD55" s="144">
        <f>'Eval Scorecard'!BD34</f>
        <v>0</v>
      </c>
      <c r="BE55" s="144">
        <f>'Eval Scorecard'!BE34</f>
        <v>0</v>
      </c>
      <c r="BF55" s="144">
        <f>'Eval Scorecard'!BF34</f>
        <v>0</v>
      </c>
      <c r="BG55" s="144">
        <f>'Eval Scorecard'!BG34</f>
        <v>0</v>
      </c>
      <c r="BH55" s="144">
        <f>'Eval Scorecard'!BH34</f>
        <v>0</v>
      </c>
      <c r="BI55" s="144">
        <f>'Eval Scorecard'!BI34</f>
        <v>0</v>
      </c>
      <c r="BJ55" s="144">
        <f>'Eval Scorecard'!BJ34</f>
        <v>0</v>
      </c>
      <c r="BK55" s="144">
        <f>'Eval Scorecard'!BK34</f>
        <v>0</v>
      </c>
      <c r="BL55" s="144">
        <f>'Eval Scorecard'!BL34</f>
        <v>0</v>
      </c>
      <c r="BM55" s="144">
        <f>'Eval Scorecard'!BM34</f>
        <v>0</v>
      </c>
      <c r="BN55" s="144">
        <f>'Eval Scorecard'!BN34</f>
        <v>0</v>
      </c>
      <c r="BO55" s="144">
        <f>'Eval Scorecard'!BO34</f>
        <v>0</v>
      </c>
      <c r="BP55" s="144">
        <f>'Eval Scorecard'!BP34</f>
        <v>0</v>
      </c>
      <c r="BQ55" s="144">
        <f>'Eval Scorecard'!BQ34</f>
        <v>0</v>
      </c>
      <c r="BR55" s="144">
        <f>'Eval Scorecard'!BR34</f>
        <v>0</v>
      </c>
      <c r="BS55" s="144">
        <f>'Eval Scorecard'!BS34</f>
        <v>0</v>
      </c>
      <c r="BT55" s="144">
        <f>'Eval Scorecard'!BT34</f>
        <v>0</v>
      </c>
      <c r="BU55" s="144">
        <f>'Eval Scorecard'!BU34</f>
        <v>0</v>
      </c>
      <c r="BV55" s="144">
        <f>'Eval Scorecard'!BV34</f>
        <v>0</v>
      </c>
      <c r="BW55" s="144">
        <f>'Eval Scorecard'!BW34</f>
        <v>0</v>
      </c>
      <c r="BX55" s="144">
        <f>'Eval Scorecard'!BX34</f>
        <v>0</v>
      </c>
      <c r="BY55" s="144">
        <f>'Eval Scorecard'!BY34</f>
        <v>0</v>
      </c>
      <c r="BZ55" s="144">
        <f>'Eval Scorecard'!BZ34</f>
        <v>0</v>
      </c>
      <c r="CA55" s="144">
        <f>'Eval Scorecard'!CA34</f>
        <v>0</v>
      </c>
      <c r="CB55" s="144">
        <f>'Eval Scorecard'!CB34</f>
        <v>0</v>
      </c>
      <c r="CC55" s="144">
        <f>'Eval Scorecard'!CC34</f>
        <v>0</v>
      </c>
      <c r="CD55" s="144">
        <f>'Eval Scorecard'!CD34</f>
        <v>0</v>
      </c>
      <c r="CE55" s="144">
        <f>'Eval Scorecard'!CE34</f>
        <v>0</v>
      </c>
      <c r="CF55" s="144">
        <f>'Eval Scorecard'!CF34</f>
        <v>0</v>
      </c>
      <c r="CG55" s="144">
        <f>'Eval Scorecard'!CG34</f>
        <v>0</v>
      </c>
      <c r="CH55" s="144">
        <f>'Eval Scorecard'!CH34</f>
        <v>0</v>
      </c>
      <c r="CI55" s="144">
        <f>'Eval Scorecard'!CI34</f>
        <v>0</v>
      </c>
      <c r="CJ55" s="144">
        <f>'Eval Scorecard'!CJ34</f>
        <v>0</v>
      </c>
      <c r="CK55" s="144">
        <f>'Eval Scorecard'!CK34</f>
        <v>0</v>
      </c>
      <c r="CL55" s="144">
        <f>'Eval Scorecard'!CL34</f>
        <v>0</v>
      </c>
      <c r="CM55" s="144">
        <f>'Eval Scorecard'!CM34</f>
        <v>0</v>
      </c>
      <c r="CN55" s="144">
        <f>'Eval Scorecard'!CN34</f>
        <v>0</v>
      </c>
      <c r="CO55" s="144">
        <f>'Eval Scorecard'!CO34</f>
        <v>0</v>
      </c>
      <c r="CP55" s="144">
        <f>'Eval Scorecard'!CP34</f>
        <v>0</v>
      </c>
      <c r="CQ55" s="144">
        <f>'Eval Scorecard'!CQ34</f>
        <v>0</v>
      </c>
      <c r="CR55" s="144">
        <f>'Eval Scorecard'!CR34</f>
        <v>0</v>
      </c>
      <c r="CS55" s="144">
        <f>'Eval Scorecard'!CS34</f>
        <v>0</v>
      </c>
      <c r="CT55" s="144">
        <f>'Eval Scorecard'!CT34</f>
        <v>0</v>
      </c>
      <c r="CU55" s="144">
        <f>'Eval Scorecard'!CU34</f>
        <v>0</v>
      </c>
      <c r="CV55" s="144">
        <f>'Eval Scorecard'!CV34</f>
        <v>0</v>
      </c>
      <c r="CW55" s="144">
        <f>'Eval Scorecard'!CW34</f>
        <v>0</v>
      </c>
    </row>
    <row r="56" spans="2:101" ht="28.5" customHeight="1" x14ac:dyDescent="0.25">
      <c r="B56" s="141" t="s">
        <v>15</v>
      </c>
      <c r="C56" s="142"/>
      <c r="D56" s="153"/>
      <c r="E56" s="144">
        <f>'Eval Scorecard'!E35</f>
        <v>5.5</v>
      </c>
      <c r="F56" s="144">
        <f>'Eval Scorecard'!F35</f>
        <v>7</v>
      </c>
      <c r="G56" s="144">
        <f>'Eval Scorecard'!G35</f>
        <v>11</v>
      </c>
      <c r="H56" s="144">
        <f>'Eval Scorecard'!H35</f>
        <v>7</v>
      </c>
      <c r="I56" s="144">
        <f>'Eval Scorecard'!I35</f>
        <v>9.5</v>
      </c>
      <c r="J56" s="144">
        <f>'Eval Scorecard'!J35</f>
        <v>11.5</v>
      </c>
      <c r="K56" s="144">
        <f>'Eval Scorecard'!K35</f>
        <v>12.5</v>
      </c>
      <c r="L56" s="144">
        <f>'Eval Scorecard'!L35</f>
        <v>7</v>
      </c>
      <c r="M56" s="144">
        <f>'Eval Scorecard'!M35</f>
        <v>6.5</v>
      </c>
      <c r="N56" s="144">
        <f>'Eval Scorecard'!N35</f>
        <v>8</v>
      </c>
      <c r="O56" s="144">
        <f>'Eval Scorecard'!O35</f>
        <v>0</v>
      </c>
      <c r="P56" s="144">
        <f>'Eval Scorecard'!P35</f>
        <v>0</v>
      </c>
      <c r="Q56" s="144">
        <f>'Eval Scorecard'!Q35</f>
        <v>0</v>
      </c>
      <c r="R56" s="144">
        <f>'Eval Scorecard'!R35</f>
        <v>0</v>
      </c>
      <c r="S56" s="144">
        <f>'Eval Scorecard'!S35</f>
        <v>0</v>
      </c>
      <c r="T56" s="144">
        <f>'Eval Scorecard'!T35</f>
        <v>0</v>
      </c>
      <c r="U56" s="144">
        <f>'Eval Scorecard'!U35</f>
        <v>0</v>
      </c>
      <c r="V56" s="144">
        <f>'Eval Scorecard'!V35</f>
        <v>0</v>
      </c>
      <c r="W56" s="144">
        <f>'Eval Scorecard'!W35</f>
        <v>0</v>
      </c>
      <c r="X56" s="144">
        <f>'Eval Scorecard'!X35</f>
        <v>0</v>
      </c>
      <c r="Y56" s="144">
        <f>'Eval Scorecard'!Y35</f>
        <v>0</v>
      </c>
      <c r="Z56" s="144">
        <f>'Eval Scorecard'!Z35</f>
        <v>0</v>
      </c>
      <c r="AA56" s="144">
        <f>'Eval Scorecard'!AA35</f>
        <v>0</v>
      </c>
      <c r="AB56" s="144">
        <f>'Eval Scorecard'!AB35</f>
        <v>0</v>
      </c>
      <c r="AC56" s="144">
        <f>'Eval Scorecard'!AC35</f>
        <v>0</v>
      </c>
      <c r="AD56" s="144">
        <f>'Eval Scorecard'!AD35</f>
        <v>0</v>
      </c>
      <c r="AE56" s="144">
        <f>'Eval Scorecard'!AE35</f>
        <v>0</v>
      </c>
      <c r="AF56" s="144">
        <f>'Eval Scorecard'!AF35</f>
        <v>0</v>
      </c>
      <c r="AG56" s="144">
        <f>'Eval Scorecard'!AG35</f>
        <v>0</v>
      </c>
      <c r="AH56" s="144">
        <f>'Eval Scorecard'!AH35</f>
        <v>0</v>
      </c>
      <c r="AI56" s="144">
        <f>'Eval Scorecard'!AI35</f>
        <v>0</v>
      </c>
      <c r="AJ56" s="144">
        <f>'Eval Scorecard'!AJ35</f>
        <v>0</v>
      </c>
      <c r="AK56" s="144">
        <f>'Eval Scorecard'!AK35</f>
        <v>0</v>
      </c>
      <c r="AL56" s="144">
        <f>'Eval Scorecard'!AL35</f>
        <v>0</v>
      </c>
      <c r="AM56" s="144">
        <f>'Eval Scorecard'!AM35</f>
        <v>0</v>
      </c>
      <c r="AN56" s="144">
        <f>'Eval Scorecard'!AN35</f>
        <v>0</v>
      </c>
      <c r="AO56" s="144">
        <f>'Eval Scorecard'!AO35</f>
        <v>0</v>
      </c>
      <c r="AP56" s="144">
        <f>'Eval Scorecard'!AP35</f>
        <v>0</v>
      </c>
      <c r="AQ56" s="144">
        <f>'Eval Scorecard'!AQ35</f>
        <v>0</v>
      </c>
      <c r="AR56" s="144">
        <f>'Eval Scorecard'!AR35</f>
        <v>0</v>
      </c>
      <c r="AS56" s="144">
        <f>'Eval Scorecard'!AS35</f>
        <v>0</v>
      </c>
      <c r="AT56" s="144">
        <f>'Eval Scorecard'!AT35</f>
        <v>0</v>
      </c>
      <c r="AU56" s="144">
        <f>'Eval Scorecard'!AU35</f>
        <v>0</v>
      </c>
      <c r="AV56" s="144">
        <f>'Eval Scorecard'!AV35</f>
        <v>0</v>
      </c>
      <c r="AW56" s="144">
        <f>'Eval Scorecard'!AW35</f>
        <v>0</v>
      </c>
      <c r="AX56" s="144">
        <f>'Eval Scorecard'!AX35</f>
        <v>0</v>
      </c>
      <c r="AY56" s="144">
        <f>'Eval Scorecard'!AY35</f>
        <v>0</v>
      </c>
      <c r="AZ56" s="144">
        <f>'Eval Scorecard'!AZ35</f>
        <v>0</v>
      </c>
      <c r="BA56" s="144">
        <f>'Eval Scorecard'!BA35</f>
        <v>0</v>
      </c>
      <c r="BB56" s="144">
        <f>'Eval Scorecard'!BB35</f>
        <v>0</v>
      </c>
      <c r="BC56" s="144">
        <f>'Eval Scorecard'!BC35</f>
        <v>0</v>
      </c>
      <c r="BD56" s="144">
        <f>'Eval Scorecard'!BD35</f>
        <v>0</v>
      </c>
      <c r="BE56" s="144">
        <f>'Eval Scorecard'!BE35</f>
        <v>0</v>
      </c>
      <c r="BF56" s="144">
        <f>'Eval Scorecard'!BF35</f>
        <v>0</v>
      </c>
      <c r="BG56" s="144">
        <f>'Eval Scorecard'!BG35</f>
        <v>0</v>
      </c>
      <c r="BH56" s="144">
        <f>'Eval Scorecard'!BH35</f>
        <v>0</v>
      </c>
      <c r="BI56" s="144">
        <f>'Eval Scorecard'!BI35</f>
        <v>0</v>
      </c>
      <c r="BJ56" s="144">
        <f>'Eval Scorecard'!BJ35</f>
        <v>0</v>
      </c>
      <c r="BK56" s="144">
        <f>'Eval Scorecard'!BK35</f>
        <v>0</v>
      </c>
      <c r="BL56" s="144">
        <f>'Eval Scorecard'!BL35</f>
        <v>0</v>
      </c>
      <c r="BM56" s="144">
        <f>'Eval Scorecard'!BM35</f>
        <v>0</v>
      </c>
      <c r="BN56" s="144">
        <f>'Eval Scorecard'!BN35</f>
        <v>0</v>
      </c>
      <c r="BO56" s="144">
        <f>'Eval Scorecard'!BO35</f>
        <v>0</v>
      </c>
      <c r="BP56" s="144">
        <f>'Eval Scorecard'!BP35</f>
        <v>0</v>
      </c>
      <c r="BQ56" s="144">
        <f>'Eval Scorecard'!BQ35</f>
        <v>0</v>
      </c>
      <c r="BR56" s="144">
        <f>'Eval Scorecard'!BR35</f>
        <v>0</v>
      </c>
      <c r="BS56" s="144">
        <f>'Eval Scorecard'!BS35</f>
        <v>0</v>
      </c>
      <c r="BT56" s="144">
        <f>'Eval Scorecard'!BT35</f>
        <v>0</v>
      </c>
      <c r="BU56" s="144">
        <f>'Eval Scorecard'!BU35</f>
        <v>0</v>
      </c>
      <c r="BV56" s="144">
        <f>'Eval Scorecard'!BV35</f>
        <v>0</v>
      </c>
      <c r="BW56" s="144">
        <f>'Eval Scorecard'!BW35</f>
        <v>0</v>
      </c>
      <c r="BX56" s="144">
        <f>'Eval Scorecard'!BX35</f>
        <v>0</v>
      </c>
      <c r="BY56" s="144">
        <f>'Eval Scorecard'!BY35</f>
        <v>0</v>
      </c>
      <c r="BZ56" s="144">
        <f>'Eval Scorecard'!BZ35</f>
        <v>0</v>
      </c>
      <c r="CA56" s="144">
        <f>'Eval Scorecard'!CA35</f>
        <v>0</v>
      </c>
      <c r="CB56" s="144">
        <f>'Eval Scorecard'!CB35</f>
        <v>0</v>
      </c>
      <c r="CC56" s="144">
        <f>'Eval Scorecard'!CC35</f>
        <v>0</v>
      </c>
      <c r="CD56" s="144">
        <f>'Eval Scorecard'!CD35</f>
        <v>0</v>
      </c>
      <c r="CE56" s="144">
        <f>'Eval Scorecard'!CE35</f>
        <v>0</v>
      </c>
      <c r="CF56" s="144">
        <f>'Eval Scorecard'!CF35</f>
        <v>0</v>
      </c>
      <c r="CG56" s="144">
        <f>'Eval Scorecard'!CG35</f>
        <v>0</v>
      </c>
      <c r="CH56" s="144">
        <f>'Eval Scorecard'!CH35</f>
        <v>0</v>
      </c>
      <c r="CI56" s="144">
        <f>'Eval Scorecard'!CI35</f>
        <v>0</v>
      </c>
      <c r="CJ56" s="144">
        <f>'Eval Scorecard'!CJ35</f>
        <v>0</v>
      </c>
      <c r="CK56" s="144">
        <f>'Eval Scorecard'!CK35</f>
        <v>0</v>
      </c>
      <c r="CL56" s="144">
        <f>'Eval Scorecard'!CL35</f>
        <v>0</v>
      </c>
      <c r="CM56" s="144">
        <f>'Eval Scorecard'!CM35</f>
        <v>0</v>
      </c>
      <c r="CN56" s="144">
        <f>'Eval Scorecard'!CN35</f>
        <v>0</v>
      </c>
      <c r="CO56" s="144">
        <f>'Eval Scorecard'!CO35</f>
        <v>0</v>
      </c>
      <c r="CP56" s="144">
        <f>'Eval Scorecard'!CP35</f>
        <v>0</v>
      </c>
      <c r="CQ56" s="144">
        <f>'Eval Scorecard'!CQ35</f>
        <v>0</v>
      </c>
      <c r="CR56" s="144">
        <f>'Eval Scorecard'!CR35</f>
        <v>0</v>
      </c>
      <c r="CS56" s="144">
        <f>'Eval Scorecard'!CS35</f>
        <v>0</v>
      </c>
      <c r="CT56" s="144">
        <f>'Eval Scorecard'!CT35</f>
        <v>0</v>
      </c>
      <c r="CU56" s="144">
        <f>'Eval Scorecard'!CU35</f>
        <v>0</v>
      </c>
      <c r="CV56" s="144">
        <f>'Eval Scorecard'!CV35</f>
        <v>0</v>
      </c>
      <c r="CW56" s="144">
        <f>'Eval Scorecard'!CW35</f>
        <v>0</v>
      </c>
    </row>
    <row r="57" spans="2:101" ht="26.25" customHeight="1" x14ac:dyDescent="0.25">
      <c r="B57" s="154" t="s">
        <v>51</v>
      </c>
      <c r="C57" s="154"/>
      <c r="D57" s="155"/>
      <c r="E57" s="156">
        <f>IF('Eval Scorecard'!E29=0,'Eval Scorecard'!E36,"")</f>
        <v>20</v>
      </c>
      <c r="F57" s="156" t="str">
        <f>IF('Eval Scorecard'!F29=0,'Eval Scorecard'!F36,"")</f>
        <v/>
      </c>
      <c r="G57" s="156" t="str">
        <f>IF('Eval Scorecard'!G29=0,'Eval Scorecard'!G36,"")</f>
        <v/>
      </c>
      <c r="H57" s="156" t="str">
        <f>IF('Eval Scorecard'!H29=0,'Eval Scorecard'!H36,"")</f>
        <v/>
      </c>
      <c r="I57" s="156">
        <f>IF('Eval Scorecard'!I29=0,'Eval Scorecard'!I36,"")</f>
        <v>5.5</v>
      </c>
      <c r="J57" s="156">
        <f>IF('Eval Scorecard'!J29=0,'Eval Scorecard'!J36,"")</f>
        <v>-4</v>
      </c>
      <c r="K57" s="156">
        <f>IF('Eval Scorecard'!K29=0,'Eval Scorecard'!K36,"")</f>
        <v>-20</v>
      </c>
      <c r="L57" s="156">
        <f>IF('Eval Scorecard'!L29=0,'Eval Scorecard'!L36,"")</f>
        <v>5</v>
      </c>
      <c r="M57" s="156">
        <f>IF('Eval Scorecard'!M29=0,'Eval Scorecard'!M36,"")</f>
        <v>13</v>
      </c>
      <c r="N57" s="156">
        <f>IF('Eval Scorecard'!N29=0,'Eval Scorecard'!N36,"")</f>
        <v>-3.5</v>
      </c>
      <c r="O57" s="156">
        <f>IF('Eval Scorecard'!O29=0,'Eval Scorecard'!O36,"")</f>
        <v>0</v>
      </c>
      <c r="P57" s="156">
        <f>IF('Eval Scorecard'!P29=0,'Eval Scorecard'!P36,"")</f>
        <v>0</v>
      </c>
      <c r="Q57" s="156">
        <f>IF('Eval Scorecard'!Q29=0,'Eval Scorecard'!Q36,"")</f>
        <v>0</v>
      </c>
      <c r="R57" s="156">
        <f>IF('Eval Scorecard'!R29=0,'Eval Scorecard'!R36,"")</f>
        <v>0</v>
      </c>
      <c r="S57" s="156">
        <f>IF('Eval Scorecard'!S29=0,'Eval Scorecard'!S36,"")</f>
        <v>0</v>
      </c>
      <c r="T57" s="156">
        <f>IF('Eval Scorecard'!T29=0,'Eval Scorecard'!T36,"")</f>
        <v>0</v>
      </c>
      <c r="U57" s="156">
        <f>IF('Eval Scorecard'!U29=0,'Eval Scorecard'!U36,"")</f>
        <v>0</v>
      </c>
      <c r="V57" s="156">
        <f>IF('Eval Scorecard'!V29=0,'Eval Scorecard'!V36,"")</f>
        <v>0</v>
      </c>
      <c r="W57" s="156">
        <f>IF('Eval Scorecard'!W29=0,'Eval Scorecard'!W36,"")</f>
        <v>0</v>
      </c>
      <c r="X57" s="156">
        <f>IF('Eval Scorecard'!X29=0,'Eval Scorecard'!X36,"")</f>
        <v>0</v>
      </c>
      <c r="Y57" s="156">
        <f>IF('Eval Scorecard'!Y29=0,'Eval Scorecard'!Y36,"")</f>
        <v>0</v>
      </c>
      <c r="Z57" s="156">
        <f>IF('Eval Scorecard'!Z29=0,'Eval Scorecard'!Z36,"")</f>
        <v>0</v>
      </c>
      <c r="AA57" s="156">
        <f>IF('Eval Scorecard'!AA29=0,'Eval Scorecard'!AA36,"")</f>
        <v>0</v>
      </c>
      <c r="AB57" s="156">
        <f>IF('Eval Scorecard'!AB29=0,'Eval Scorecard'!AB36,"")</f>
        <v>0</v>
      </c>
      <c r="AC57" s="156">
        <f>IF('Eval Scorecard'!AC29=0,'Eval Scorecard'!AC36,"")</f>
        <v>0</v>
      </c>
      <c r="AD57" s="156">
        <f>IF('Eval Scorecard'!AD29=0,'Eval Scorecard'!AD36,"")</f>
        <v>0</v>
      </c>
      <c r="AE57" s="156">
        <f>IF('Eval Scorecard'!AE29=0,'Eval Scorecard'!AE36,"")</f>
        <v>0</v>
      </c>
      <c r="AF57" s="156">
        <f>IF('Eval Scorecard'!AF29=0,'Eval Scorecard'!AF36,"")</f>
        <v>0</v>
      </c>
      <c r="AG57" s="156">
        <f>IF('Eval Scorecard'!AG29=0,'Eval Scorecard'!AG36,"")</f>
        <v>0</v>
      </c>
      <c r="AH57" s="156">
        <f>IF('Eval Scorecard'!AH29=0,'Eval Scorecard'!AH36,"")</f>
        <v>0</v>
      </c>
      <c r="AI57" s="156">
        <f>IF('Eval Scorecard'!AI29=0,'Eval Scorecard'!AI36,"")</f>
        <v>0</v>
      </c>
      <c r="AJ57" s="156">
        <f>IF('Eval Scorecard'!AJ29=0,'Eval Scorecard'!AJ36,"")</f>
        <v>0</v>
      </c>
      <c r="AK57" s="156">
        <f>IF('Eval Scorecard'!AK29=0,'Eval Scorecard'!AK36,"")</f>
        <v>0</v>
      </c>
      <c r="AL57" s="156">
        <f>IF('Eval Scorecard'!AL29=0,'Eval Scorecard'!AL36,"")</f>
        <v>0</v>
      </c>
      <c r="AM57" s="156">
        <f>IF('Eval Scorecard'!AM29=0,'Eval Scorecard'!AM36,"")</f>
        <v>0</v>
      </c>
      <c r="AN57" s="156">
        <f>IF('Eval Scorecard'!AN29=0,'Eval Scorecard'!AN36,"")</f>
        <v>0</v>
      </c>
      <c r="AO57" s="156">
        <f>IF('Eval Scorecard'!AO29=0,'Eval Scorecard'!AO36,"")</f>
        <v>0</v>
      </c>
      <c r="AP57" s="156">
        <f>IF('Eval Scorecard'!AP29=0,'Eval Scorecard'!AP36,"")</f>
        <v>0</v>
      </c>
      <c r="AQ57" s="156">
        <f>IF('Eval Scorecard'!AQ29=0,'Eval Scorecard'!AQ36,"")</f>
        <v>0</v>
      </c>
      <c r="AR57" s="156">
        <f>IF('Eval Scorecard'!AR29=0,'Eval Scorecard'!AR36,"")</f>
        <v>0</v>
      </c>
      <c r="AS57" s="156">
        <f>IF('Eval Scorecard'!AS29=0,'Eval Scorecard'!AS36,"")</f>
        <v>0</v>
      </c>
      <c r="AT57" s="156">
        <f>IF('Eval Scorecard'!AT29=0,'Eval Scorecard'!AT36,"")</f>
        <v>0</v>
      </c>
      <c r="AU57" s="156">
        <f>IF('Eval Scorecard'!AU29=0,'Eval Scorecard'!AU36,"")</f>
        <v>0</v>
      </c>
      <c r="AV57" s="156">
        <f>IF('Eval Scorecard'!AV29=0,'Eval Scorecard'!AV36,"")</f>
        <v>0</v>
      </c>
      <c r="AW57" s="156">
        <f>IF('Eval Scorecard'!AW29=0,'Eval Scorecard'!AW36,"")</f>
        <v>0</v>
      </c>
      <c r="AX57" s="156">
        <f>IF('Eval Scorecard'!AX29=0,'Eval Scorecard'!AX36,"")</f>
        <v>0</v>
      </c>
      <c r="AY57" s="156">
        <f>IF('Eval Scorecard'!AY29=0,'Eval Scorecard'!AY36,"")</f>
        <v>0</v>
      </c>
      <c r="AZ57" s="156">
        <f>IF('Eval Scorecard'!AZ29=0,'Eval Scorecard'!AZ36,"")</f>
        <v>0</v>
      </c>
      <c r="BA57" s="156">
        <f>IF('Eval Scorecard'!BA29=0,'Eval Scorecard'!BA36,"")</f>
        <v>0</v>
      </c>
      <c r="BB57" s="156">
        <f>IF('Eval Scorecard'!BB29=0,'Eval Scorecard'!BB36,"")</f>
        <v>0</v>
      </c>
      <c r="BC57" s="156">
        <f>IF('Eval Scorecard'!BC29=0,'Eval Scorecard'!BC36,"")</f>
        <v>0</v>
      </c>
      <c r="BD57" s="156">
        <f>IF('Eval Scorecard'!BD29=0,'Eval Scorecard'!BD36,"")</f>
        <v>0</v>
      </c>
      <c r="BE57" s="156">
        <f>IF('Eval Scorecard'!BE29=0,'Eval Scorecard'!BE36,"")</f>
        <v>0</v>
      </c>
      <c r="BF57" s="156">
        <f>IF('Eval Scorecard'!BF29=0,'Eval Scorecard'!BF36,"")</f>
        <v>0</v>
      </c>
      <c r="BG57" s="156">
        <f>IF('Eval Scorecard'!BG29=0,'Eval Scorecard'!BG36,"")</f>
        <v>0</v>
      </c>
      <c r="BH57" s="156">
        <f>IF('Eval Scorecard'!BH29=0,'Eval Scorecard'!BH36,"")</f>
        <v>0</v>
      </c>
      <c r="BI57" s="156">
        <f>IF('Eval Scorecard'!BI29=0,'Eval Scorecard'!BI36,"")</f>
        <v>0</v>
      </c>
      <c r="BJ57" s="156">
        <f>IF('Eval Scorecard'!BJ29=0,'Eval Scorecard'!BJ36,"")</f>
        <v>0</v>
      </c>
      <c r="BK57" s="156">
        <f>IF('Eval Scorecard'!BK29=0,'Eval Scorecard'!BK36,"")</f>
        <v>0</v>
      </c>
      <c r="BL57" s="156">
        <f>IF('Eval Scorecard'!BL29=0,'Eval Scorecard'!BL36,"")</f>
        <v>0</v>
      </c>
      <c r="BM57" s="156">
        <f>IF('Eval Scorecard'!BM29=0,'Eval Scorecard'!BM36,"")</f>
        <v>0</v>
      </c>
      <c r="BN57" s="156">
        <f>IF('Eval Scorecard'!BN29=0,'Eval Scorecard'!BN36,"")</f>
        <v>0</v>
      </c>
      <c r="BO57" s="156">
        <f>IF('Eval Scorecard'!BO29=0,'Eval Scorecard'!BO36,"")</f>
        <v>0</v>
      </c>
      <c r="BP57" s="156">
        <f>IF('Eval Scorecard'!BP29=0,'Eval Scorecard'!BP36,"")</f>
        <v>0</v>
      </c>
      <c r="BQ57" s="156">
        <f>IF('Eval Scorecard'!BQ29=0,'Eval Scorecard'!BQ36,"")</f>
        <v>0</v>
      </c>
      <c r="BR57" s="156">
        <f>IF('Eval Scorecard'!BR29=0,'Eval Scorecard'!BR36,"")</f>
        <v>0</v>
      </c>
      <c r="BS57" s="156">
        <f>IF('Eval Scorecard'!BS29=0,'Eval Scorecard'!BS36,"")</f>
        <v>0</v>
      </c>
      <c r="BT57" s="156">
        <f>IF('Eval Scorecard'!BT29=0,'Eval Scorecard'!BT36,"")</f>
        <v>0</v>
      </c>
      <c r="BU57" s="156">
        <f>IF('Eval Scorecard'!BU29=0,'Eval Scorecard'!BU36,"")</f>
        <v>0</v>
      </c>
      <c r="BV57" s="156">
        <f>IF('Eval Scorecard'!BV29=0,'Eval Scorecard'!BV36,"")</f>
        <v>0</v>
      </c>
      <c r="BW57" s="156">
        <f>IF('Eval Scorecard'!BW29=0,'Eval Scorecard'!BW36,"")</f>
        <v>0</v>
      </c>
      <c r="BX57" s="156">
        <f>IF('Eval Scorecard'!BX29=0,'Eval Scorecard'!BX36,"")</f>
        <v>0</v>
      </c>
      <c r="BY57" s="156">
        <f>IF('Eval Scorecard'!BY29=0,'Eval Scorecard'!BY36,"")</f>
        <v>0</v>
      </c>
      <c r="BZ57" s="156">
        <f>IF('Eval Scorecard'!BZ29=0,'Eval Scorecard'!BZ36,"")</f>
        <v>0</v>
      </c>
      <c r="CA57" s="156">
        <f>IF('Eval Scorecard'!CA29=0,'Eval Scorecard'!CA36,"")</f>
        <v>0</v>
      </c>
      <c r="CB57" s="156">
        <f>IF('Eval Scorecard'!CB29=0,'Eval Scorecard'!CB36,"")</f>
        <v>0</v>
      </c>
      <c r="CC57" s="156">
        <f>IF('Eval Scorecard'!CC29=0,'Eval Scorecard'!CC36,"")</f>
        <v>0</v>
      </c>
      <c r="CD57" s="156">
        <f>IF('Eval Scorecard'!CD29=0,'Eval Scorecard'!CD36,"")</f>
        <v>0</v>
      </c>
      <c r="CE57" s="156">
        <f>IF('Eval Scorecard'!CE29=0,'Eval Scorecard'!CE36,"")</f>
        <v>0</v>
      </c>
      <c r="CF57" s="156">
        <f>IF('Eval Scorecard'!CF29=0,'Eval Scorecard'!CF36,"")</f>
        <v>0</v>
      </c>
      <c r="CG57" s="156">
        <f>IF('Eval Scorecard'!CG29=0,'Eval Scorecard'!CG36,"")</f>
        <v>0</v>
      </c>
      <c r="CH57" s="156">
        <f>IF('Eval Scorecard'!CH29=0,'Eval Scorecard'!CH36,"")</f>
        <v>0</v>
      </c>
      <c r="CI57" s="156">
        <f>IF('Eval Scorecard'!CI29=0,'Eval Scorecard'!CI36,"")</f>
        <v>0</v>
      </c>
      <c r="CJ57" s="156">
        <f>IF('Eval Scorecard'!CJ29=0,'Eval Scorecard'!CJ36,"")</f>
        <v>0</v>
      </c>
      <c r="CK57" s="156">
        <f>IF('Eval Scorecard'!CK29=0,'Eval Scorecard'!CK36,"")</f>
        <v>0</v>
      </c>
      <c r="CL57" s="156">
        <f>IF('Eval Scorecard'!CL29=0,'Eval Scorecard'!CL36,"")</f>
        <v>0</v>
      </c>
      <c r="CM57" s="156">
        <f>IF('Eval Scorecard'!CM29=0,'Eval Scorecard'!CM36,"")</f>
        <v>0</v>
      </c>
      <c r="CN57" s="156">
        <f>IF('Eval Scorecard'!CN29=0,'Eval Scorecard'!CN36,"")</f>
        <v>0</v>
      </c>
      <c r="CO57" s="156">
        <f>IF('Eval Scorecard'!CO29=0,'Eval Scorecard'!CO36,"")</f>
        <v>0</v>
      </c>
      <c r="CP57" s="156">
        <f>IF('Eval Scorecard'!CP29=0,'Eval Scorecard'!CP36,"")</f>
        <v>0</v>
      </c>
      <c r="CQ57" s="156">
        <f>IF('Eval Scorecard'!CQ29=0,'Eval Scorecard'!CQ36,"")</f>
        <v>0</v>
      </c>
      <c r="CR57" s="156">
        <f>IF('Eval Scorecard'!CR29=0,'Eval Scorecard'!CR36,"")</f>
        <v>0</v>
      </c>
      <c r="CS57" s="156">
        <f>IF('Eval Scorecard'!CS29=0,'Eval Scorecard'!CS36,"")</f>
        <v>0</v>
      </c>
      <c r="CT57" s="156">
        <f>IF('Eval Scorecard'!CT29=0,'Eval Scorecard'!CT36,"")</f>
        <v>0</v>
      </c>
      <c r="CU57" s="156">
        <f>IF('Eval Scorecard'!CU29=0,'Eval Scorecard'!CU36,"")</f>
        <v>0</v>
      </c>
      <c r="CV57" s="156">
        <f>IF('Eval Scorecard'!CV29=0,'Eval Scorecard'!CV36,"")</f>
        <v>0</v>
      </c>
      <c r="CW57" s="156">
        <f>IF('Eval Scorecard'!CW29=0,'Eval Scorecard'!CW36,"")</f>
        <v>0</v>
      </c>
    </row>
    <row r="60" spans="2:101" ht="13" x14ac:dyDescent="0.3">
      <c r="B60" s="5" t="s">
        <v>14</v>
      </c>
    </row>
    <row r="61" spans="2:101" ht="37.5" customHeight="1" x14ac:dyDescent="0.35">
      <c r="B61" s="162" t="s">
        <v>47</v>
      </c>
      <c r="C61" s="162"/>
      <c r="D61" s="162"/>
      <c r="E61" s="162"/>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row>
    <row r="62" spans="2:101" ht="15.75" customHeight="1" x14ac:dyDescent="0.25">
      <c r="B62" s="161"/>
      <c r="C62" s="161"/>
      <c r="D62" s="161"/>
      <c r="E62" s="161"/>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row>
    <row r="63" spans="2:101" ht="25.5" customHeight="1" x14ac:dyDescent="0.25">
      <c r="B63" s="161" t="s">
        <v>25</v>
      </c>
      <c r="C63" s="161"/>
      <c r="D63" s="161"/>
      <c r="E63" s="161"/>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row>
    <row r="79" spans="5:11" x14ac:dyDescent="0.25">
      <c r="E79" s="62"/>
      <c r="F79" s="63"/>
      <c r="G79" s="63"/>
      <c r="H79" s="63"/>
      <c r="I79" s="63"/>
      <c r="J79" s="63"/>
      <c r="K79" s="63"/>
    </row>
    <row r="80" spans="5:11" x14ac:dyDescent="0.25">
      <c r="E80" s="62"/>
      <c r="F80" s="63"/>
      <c r="G80" s="63"/>
      <c r="H80" s="63"/>
      <c r="I80" s="63"/>
      <c r="J80" s="63"/>
      <c r="K80" s="63"/>
    </row>
    <row r="81" spans="4:11" x14ac:dyDescent="0.25">
      <c r="E81" s="62"/>
      <c r="F81" s="63"/>
      <c r="G81" s="63"/>
      <c r="H81" s="63"/>
      <c r="I81" s="63"/>
      <c r="J81" s="63"/>
      <c r="K81" s="63"/>
    </row>
    <row r="82" spans="4:11" x14ac:dyDescent="0.25">
      <c r="D82" s="62"/>
    </row>
  </sheetData>
  <mergeCells count="4">
    <mergeCell ref="B63:E63"/>
    <mergeCell ref="B61:E61"/>
    <mergeCell ref="B62:E62"/>
    <mergeCell ref="E1:M1"/>
  </mergeCells>
  <conditionalFormatting sqref="E6:CW13">
    <cfRule type="containsText" dxfId="17" priority="25" operator="containsText" text="Yes">
      <formula>NOT(ISERROR(SEARCH("Yes",E6)))</formula>
    </cfRule>
    <cfRule type="containsText" dxfId="16" priority="26" operator="containsText" text="no">
      <formula>NOT(ISERROR(SEARCH("no",E6)))</formula>
    </cfRule>
  </conditionalFormatting>
  <conditionalFormatting sqref="E15:N22 E47:CW49 E42:N46 P42:CW46 P15:CW22">
    <cfRule type="containsText" dxfId="15" priority="22" operator="containsText" text="medium">
      <formula>NOT(ISERROR(SEARCH("medium",E15)))</formula>
    </cfRule>
    <cfRule type="containsText" dxfId="14" priority="23" operator="containsText" text="High">
      <formula>NOT(ISERROR(SEARCH("High",E15)))</formula>
    </cfRule>
    <cfRule type="containsText" dxfId="13" priority="24" operator="containsText" text="Low">
      <formula>NOT(ISERROR(SEARCH("Low",E15)))</formula>
    </cfRule>
  </conditionalFormatting>
  <conditionalFormatting sqref="E24:N40 P24:CW40">
    <cfRule type="containsText" dxfId="12" priority="17" operator="containsText" text="Hard">
      <formula>NOT(ISERROR(SEARCH("Hard",E24)))</formula>
    </cfRule>
    <cfRule type="containsText" dxfId="11" priority="18" operator="containsText" text="Easy">
      <formula>NOT(ISERROR(SEARCH("Easy",E24)))</formula>
    </cfRule>
    <cfRule type="containsText" dxfId="10" priority="19" operator="containsText" text="medium">
      <formula>NOT(ISERROR(SEARCH("medium",E24)))</formula>
    </cfRule>
    <cfRule type="containsText" dxfId="9" priority="20" operator="containsText" text="Low">
      <formula>NOT(ISERROR(SEARCH("Low",E24)))</formula>
    </cfRule>
    <cfRule type="cellIs" dxfId="8" priority="21" operator="equal">
      <formula>"High"</formula>
    </cfRule>
  </conditionalFormatting>
  <conditionalFormatting sqref="O15:O22 O42:O46">
    <cfRule type="containsText" dxfId="7" priority="6" operator="containsText" text="medium">
      <formula>NOT(ISERROR(SEARCH("medium",O15)))</formula>
    </cfRule>
    <cfRule type="containsText" dxfId="6" priority="7" operator="containsText" text="High">
      <formula>NOT(ISERROR(SEARCH("High",O15)))</formula>
    </cfRule>
    <cfRule type="containsText" dxfId="5" priority="8" operator="containsText" text="Low">
      <formula>NOT(ISERROR(SEARCH("Low",O15)))</formula>
    </cfRule>
  </conditionalFormatting>
  <conditionalFormatting sqref="O24:O40">
    <cfRule type="containsText" dxfId="4" priority="1" operator="containsText" text="Hard">
      <formula>NOT(ISERROR(SEARCH("Hard",O24)))</formula>
    </cfRule>
    <cfRule type="containsText" dxfId="3" priority="2" operator="containsText" text="Easy">
      <formula>NOT(ISERROR(SEARCH("Easy",O24)))</formula>
    </cfRule>
    <cfRule type="containsText" dxfId="2" priority="3" operator="containsText" text="medium">
      <formula>NOT(ISERROR(SEARCH("medium",O24)))</formula>
    </cfRule>
    <cfRule type="containsText" dxfId="1" priority="4" operator="containsText" text="Low">
      <formula>NOT(ISERROR(SEARCH("Low",O24)))</formula>
    </cfRule>
    <cfRule type="cellIs" dxfId="0" priority="5" operator="equal">
      <formula>"High"</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'Picklist Data'!$E$35:$E$37</xm:f>
          </x14:formula1>
          <xm:sqref>E33:CW40</xm:sqref>
        </x14:dataValidation>
        <x14:dataValidation type="list" allowBlank="1" showInputMessage="1" showErrorMessage="1" xr:uid="{00000000-0002-0000-0000-000001000000}">
          <x14:formula1>
            <xm:f>'Picklist Data'!$E$45:$E$47</xm:f>
          </x14:formula1>
          <xm:sqref>E42:CW49</xm:sqref>
        </x14:dataValidation>
        <x14:dataValidation type="list" allowBlank="1" showInputMessage="1" showErrorMessage="1" xr:uid="{00000000-0002-0000-0000-000002000000}">
          <x14:formula1>
            <xm:f>'Picklist Data'!$E$5:$E$6</xm:f>
          </x14:formula1>
          <xm:sqref>E6:CW14</xm:sqref>
        </x14:dataValidation>
        <x14:dataValidation type="list" allowBlank="1" showInputMessage="1" showErrorMessage="1" xr:uid="{00000000-0002-0000-0000-000003000000}">
          <x14:formula1>
            <xm:f>'Picklist Data'!$E$25:$E$27</xm:f>
          </x14:formula1>
          <xm:sqref>E15:CW31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33"/>
  <sheetViews>
    <sheetView topLeftCell="C1" workbookViewId="0">
      <selection activeCell="D5" sqref="D5"/>
    </sheetView>
  </sheetViews>
  <sheetFormatPr defaultColWidth="9.08984375" defaultRowHeight="14.5" x14ac:dyDescent="0.35"/>
  <cols>
    <col min="1" max="1" width="18.81640625" style="42" customWidth="1"/>
    <col min="2" max="2" width="9.08984375" style="65"/>
    <col min="3" max="3" width="35.453125" style="65" customWidth="1"/>
    <col min="4" max="4" width="124.81640625" style="67" bestFit="1" customWidth="1"/>
    <col min="5" max="5" width="43.08984375" style="66" customWidth="1"/>
    <col min="6" max="16384" width="9.08984375" style="65"/>
  </cols>
  <sheetData>
    <row r="1" spans="1:5" s="64" customFormat="1" ht="20" thickBot="1" x14ac:dyDescent="0.4">
      <c r="A1" s="64" t="s">
        <v>30</v>
      </c>
      <c r="B1" s="64" t="s">
        <v>33</v>
      </c>
      <c r="C1" s="64" t="s">
        <v>13</v>
      </c>
      <c r="D1" s="69" t="s">
        <v>31</v>
      </c>
      <c r="E1" s="64" t="s">
        <v>32</v>
      </c>
    </row>
    <row r="2" spans="1:5" ht="15" thickTop="1" x14ac:dyDescent="0.35">
      <c r="B2" s="65">
        <v>1</v>
      </c>
      <c r="C2" s="65" t="s">
        <v>52</v>
      </c>
    </row>
    <row r="3" spans="1:5" x14ac:dyDescent="0.35">
      <c r="B3" s="65">
        <v>2</v>
      </c>
      <c r="C3" s="65" t="s">
        <v>53</v>
      </c>
    </row>
    <row r="4" spans="1:5" x14ac:dyDescent="0.35">
      <c r="B4" s="65">
        <v>3</v>
      </c>
      <c r="C4" s="65" t="s">
        <v>54</v>
      </c>
    </row>
    <row r="5" spans="1:5" x14ac:dyDescent="0.35">
      <c r="B5" s="65">
        <v>4</v>
      </c>
      <c r="C5" s="65" t="s">
        <v>55</v>
      </c>
    </row>
    <row r="6" spans="1:5" x14ac:dyDescent="0.35">
      <c r="B6" s="65">
        <v>5</v>
      </c>
      <c r="C6" s="65" t="s">
        <v>56</v>
      </c>
    </row>
    <row r="7" spans="1:5" x14ac:dyDescent="0.35">
      <c r="B7" s="65">
        <v>6</v>
      </c>
      <c r="C7" s="65" t="s">
        <v>57</v>
      </c>
    </row>
    <row r="8" spans="1:5" x14ac:dyDescent="0.35">
      <c r="B8" s="65">
        <v>7</v>
      </c>
      <c r="C8" s="65" t="s">
        <v>58</v>
      </c>
    </row>
    <row r="9" spans="1:5" x14ac:dyDescent="0.35">
      <c r="B9" s="65">
        <v>8</v>
      </c>
      <c r="C9" s="65" t="s">
        <v>59</v>
      </c>
    </row>
    <row r="10" spans="1:5" x14ac:dyDescent="0.35">
      <c r="B10" s="65">
        <v>9</v>
      </c>
      <c r="C10" s="65" t="s">
        <v>60</v>
      </c>
    </row>
    <row r="11" spans="1:5" x14ac:dyDescent="0.35">
      <c r="B11" s="65">
        <v>10</v>
      </c>
      <c r="C11" s="65" t="s">
        <v>61</v>
      </c>
    </row>
    <row r="12" spans="1:5" s="66" customFormat="1" x14ac:dyDescent="0.35">
      <c r="A12" s="42"/>
      <c r="B12" s="65"/>
      <c r="C12" s="65"/>
      <c r="D12" s="67"/>
    </row>
    <row r="13" spans="1:5" x14ac:dyDescent="0.35">
      <c r="B13" s="66"/>
      <c r="C13" s="66"/>
      <c r="D13" s="68"/>
    </row>
    <row r="14" spans="1:5" x14ac:dyDescent="0.35">
      <c r="C14" s="66"/>
      <c r="D14" s="68"/>
    </row>
    <row r="15" spans="1:5" x14ac:dyDescent="0.35">
      <c r="B15" s="66"/>
      <c r="C15" s="66"/>
      <c r="D15" s="68"/>
    </row>
    <row r="16" spans="1:5" x14ac:dyDescent="0.35">
      <c r="B16" s="66"/>
      <c r="C16" s="66"/>
      <c r="D16" s="68"/>
    </row>
    <row r="17" spans="2:5" x14ac:dyDescent="0.35">
      <c r="B17" s="66"/>
      <c r="C17" s="66"/>
      <c r="D17" s="68"/>
    </row>
    <row r="18" spans="2:5" x14ac:dyDescent="0.35">
      <c r="E18" s="68"/>
    </row>
    <row r="19" spans="2:5" x14ac:dyDescent="0.35">
      <c r="D19" s="68"/>
    </row>
    <row r="20" spans="2:5" x14ac:dyDescent="0.35">
      <c r="C20" s="66"/>
      <c r="D20" s="68"/>
    </row>
    <row r="21" spans="2:5" x14ac:dyDescent="0.35">
      <c r="B21" s="66"/>
      <c r="C21" s="66"/>
      <c r="D21" s="68"/>
    </row>
    <row r="22" spans="2:5" x14ac:dyDescent="0.35">
      <c r="B22" s="66"/>
      <c r="C22" s="66"/>
      <c r="D22" s="68"/>
    </row>
    <row r="24" spans="2:5" x14ac:dyDescent="0.35">
      <c r="B24" s="66"/>
      <c r="C24" s="66"/>
      <c r="D24" s="68"/>
    </row>
    <row r="25" spans="2:5" x14ac:dyDescent="0.35">
      <c r="B25" s="66"/>
      <c r="C25" s="66"/>
      <c r="D25" s="68"/>
    </row>
    <row r="26" spans="2:5" x14ac:dyDescent="0.35">
      <c r="B26" s="66"/>
      <c r="C26" s="66"/>
      <c r="D26" s="68"/>
    </row>
    <row r="27" spans="2:5" x14ac:dyDescent="0.35">
      <c r="B27" s="66"/>
      <c r="C27" s="66"/>
      <c r="D27" s="68"/>
    </row>
    <row r="28" spans="2:5" x14ac:dyDescent="0.35">
      <c r="B28" s="66"/>
      <c r="C28" s="66"/>
      <c r="D28" s="68"/>
    </row>
    <row r="29" spans="2:5" x14ac:dyDescent="0.35">
      <c r="B29" s="66"/>
      <c r="C29" s="66"/>
      <c r="D29" s="68"/>
    </row>
    <row r="30" spans="2:5" x14ac:dyDescent="0.35">
      <c r="B30" s="66"/>
      <c r="C30" s="66"/>
      <c r="D30" s="68"/>
    </row>
    <row r="31" spans="2:5" x14ac:dyDescent="0.35">
      <c r="C31" s="66"/>
      <c r="D31" s="68"/>
    </row>
    <row r="32" spans="2:5" x14ac:dyDescent="0.35">
      <c r="C32" s="66"/>
    </row>
    <row r="33" spans="3:3" x14ac:dyDescent="0.35">
      <c r="C33" s="66"/>
    </row>
  </sheetData>
  <autoFilter ref="A1:E31" xr:uid="{00000000-0009-0000-0000-000001000000}">
    <sortState xmlns:xlrd2="http://schemas.microsoft.com/office/spreadsheetml/2017/richdata2" ref="A2:E41">
      <sortCondition ref="B1:B39"/>
    </sortState>
  </autoFilter>
  <pageMargins left="0.7" right="0.7" top="0.75" bottom="0.75" header="0.3" footer="0.3"/>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4"/>
  <sheetViews>
    <sheetView workbookViewId="0">
      <selection activeCell="N23" sqref="N23"/>
    </sheetView>
  </sheetViews>
  <sheetFormatPr defaultRowHeight="14.5" x14ac:dyDescent="0.35"/>
  <cols>
    <col min="1" max="1" width="24.1796875" customWidth="1"/>
    <col min="2" max="2" width="8.1796875" bestFit="1" customWidth="1"/>
    <col min="3" max="3" width="17.453125" bestFit="1" customWidth="1"/>
    <col min="4" max="4" width="12" bestFit="1" customWidth="1"/>
    <col min="5" max="5" width="16.54296875" customWidth="1"/>
    <col min="6" max="6" width="16.453125" customWidth="1"/>
    <col min="7" max="7" width="16.54296875" customWidth="1"/>
  </cols>
  <sheetData>
    <row r="1" spans="1:2" ht="29" x14ac:dyDescent="0.35">
      <c r="A1" s="139" t="s">
        <v>49</v>
      </c>
      <c r="B1" s="140" t="s">
        <v>50</v>
      </c>
    </row>
    <row r="2" spans="1:2" x14ac:dyDescent="0.35">
      <c r="A2" t="str">
        <f>'Project Description'!C5</f>
        <v>Project 4</v>
      </c>
      <c r="B2">
        <f>'Eval Scorecard'!H36</f>
        <v>18.5</v>
      </c>
    </row>
    <row r="3" spans="1:2" x14ac:dyDescent="0.35">
      <c r="A3" t="str">
        <f>'Project Description'!C2</f>
        <v>Project 1</v>
      </c>
      <c r="B3">
        <f>'Eval Scorecard'!E$36</f>
        <v>20</v>
      </c>
    </row>
    <row r="4" spans="1:2" x14ac:dyDescent="0.35">
      <c r="A4" t="str">
        <f>'Project Description'!C10</f>
        <v>Project 9</v>
      </c>
      <c r="B4">
        <f>'Eval Scorecard'!M36</f>
        <v>13</v>
      </c>
    </row>
    <row r="5" spans="1:2" x14ac:dyDescent="0.35">
      <c r="A5" t="str">
        <f>'Project Description'!C4</f>
        <v>Project 3</v>
      </c>
      <c r="B5">
        <f>'Eval Scorecard'!G36</f>
        <v>4</v>
      </c>
    </row>
    <row r="6" spans="1:2" x14ac:dyDescent="0.35">
      <c r="A6" t="str">
        <f>'Project Description'!C3</f>
        <v>Project 2</v>
      </c>
      <c r="B6">
        <f>'Eval Scorecard'!F36</f>
        <v>-10</v>
      </c>
    </row>
    <row r="7" spans="1:2" x14ac:dyDescent="0.35">
      <c r="A7" t="str">
        <f>'Project Description'!C6</f>
        <v>Project 5</v>
      </c>
      <c r="B7">
        <f>'Eval Scorecard'!I36</f>
        <v>5.5</v>
      </c>
    </row>
    <row r="8" spans="1:2" x14ac:dyDescent="0.35">
      <c r="A8" t="str">
        <f>'Project Description'!C9</f>
        <v>Project 8</v>
      </c>
      <c r="B8">
        <f>'Eval Scorecard'!L36</f>
        <v>5</v>
      </c>
    </row>
    <row r="9" spans="1:2" x14ac:dyDescent="0.35">
      <c r="A9" t="str">
        <f>'Project Description'!C11</f>
        <v>Project 10</v>
      </c>
      <c r="B9">
        <f>'Eval Scorecard'!N36</f>
        <v>-3.5</v>
      </c>
    </row>
    <row r="10" spans="1:2" x14ac:dyDescent="0.35">
      <c r="A10" t="str">
        <f>'Project Description'!C7</f>
        <v>Project 6</v>
      </c>
      <c r="B10">
        <f>'Eval Scorecard'!J36</f>
        <v>-4</v>
      </c>
    </row>
    <row r="11" spans="1:2" x14ac:dyDescent="0.35">
      <c r="A11" t="str">
        <f>'Project Description'!C8</f>
        <v>Project 7</v>
      </c>
      <c r="B11">
        <f>'Eval Scorecard'!K36</f>
        <v>-20</v>
      </c>
    </row>
    <row r="28" spans="1:14" s="134" customFormat="1" ht="52" x14ac:dyDescent="0.3">
      <c r="A28" s="132" t="str">
        <f>'Eval Scorecard'!B2</f>
        <v>Selection criteria</v>
      </c>
      <c r="B28" s="138" t="s">
        <v>22</v>
      </c>
      <c r="C28" s="138" t="str">
        <f>'Eval Scorecard'!B33</f>
        <v>Benefits</v>
      </c>
      <c r="D28" s="133" t="str">
        <f>'Eval Scorecard'!B34</f>
        <v>Ease of execution</v>
      </c>
      <c r="E28" s="133" t="str">
        <f>'Eval Scorecard'!B35</f>
        <v>Level of risk</v>
      </c>
      <c r="F28" s="138" t="str">
        <f>'Eval Scorecard'!B36</f>
        <v xml:space="preserve"> Total Project Score = (cost+benefit+ease) - risk</v>
      </c>
    </row>
    <row r="29" spans="1:14" s="134" customFormat="1" ht="13" x14ac:dyDescent="0.3">
      <c r="A29" s="135" t="str">
        <f ca="1">'Eval Scorecard'!H2</f>
        <v>Project 4</v>
      </c>
      <c r="B29" s="136">
        <f>'Eval Scorecard'!H31</f>
        <v>1.5</v>
      </c>
      <c r="C29" s="136">
        <f>'Eval Scorecard'!H33</f>
        <v>7.5</v>
      </c>
      <c r="D29" s="136">
        <f>'Eval Scorecard'!H34</f>
        <v>16.5</v>
      </c>
      <c r="E29" s="136">
        <f>'Eval Scorecard'!H35</f>
        <v>7</v>
      </c>
      <c r="F29" s="137">
        <f>'Eval Scorecard'!H36</f>
        <v>18.5</v>
      </c>
    </row>
    <row r="30" spans="1:14" s="134" customFormat="1" ht="13" x14ac:dyDescent="0.3">
      <c r="A30" s="135" t="str">
        <f ca="1">'Eval Scorecard'!E2</f>
        <v>Project 1</v>
      </c>
      <c r="B30" s="136">
        <f>'Eval Scorecard'!E31</f>
        <v>1.5</v>
      </c>
      <c r="C30" s="136">
        <f>'Eval Scorecard'!E33</f>
        <v>13.5</v>
      </c>
      <c r="D30" s="136">
        <f>'Eval Scorecard'!E34</f>
        <v>10.5</v>
      </c>
      <c r="E30" s="136">
        <f>'Eval Scorecard'!E35</f>
        <v>5.5</v>
      </c>
      <c r="F30" s="137">
        <f>'Eval Scorecard'!E36</f>
        <v>20</v>
      </c>
    </row>
    <row r="31" spans="1:14" s="134" customFormat="1" ht="13" x14ac:dyDescent="0.3">
      <c r="A31" s="135" t="str">
        <f ca="1">'Eval Scorecard'!M2</f>
        <v>Project 9</v>
      </c>
      <c r="B31" s="136">
        <f>'Eval Scorecard'!M31</f>
        <v>1.5</v>
      </c>
      <c r="C31" s="136">
        <f>'Eval Scorecard'!M33</f>
        <v>7.5</v>
      </c>
      <c r="D31" s="136">
        <f>'Eval Scorecard'!M34</f>
        <v>10.5</v>
      </c>
      <c r="E31" s="136">
        <f>'Eval Scorecard'!M35</f>
        <v>6.5</v>
      </c>
      <c r="F31" s="137">
        <f>'Eval Scorecard'!M36</f>
        <v>13</v>
      </c>
    </row>
    <row r="32" spans="1:14" s="134" customFormat="1" x14ac:dyDescent="0.35">
      <c r="A32" s="135" t="str">
        <f ca="1">'Eval Scorecard'!G2</f>
        <v>Project 3</v>
      </c>
      <c r="B32" s="136">
        <f>'Eval Scorecard'!G31</f>
        <v>1.5</v>
      </c>
      <c r="C32" s="136">
        <f>'Eval Scorecard'!G33</f>
        <v>3</v>
      </c>
      <c r="D32" s="136">
        <f>'Eval Scorecard'!G34</f>
        <v>10.5</v>
      </c>
      <c r="E32" s="136">
        <f>'Eval Scorecard'!G35</f>
        <v>11</v>
      </c>
      <c r="F32" s="137">
        <f>'Eval Scorecard'!G36</f>
        <v>4</v>
      </c>
      <c r="G32"/>
      <c r="I32"/>
      <c r="J32"/>
      <c r="K32"/>
      <c r="L32"/>
      <c r="M32"/>
      <c r="N32"/>
    </row>
    <row r="33" spans="1:14" s="134" customFormat="1" x14ac:dyDescent="0.35">
      <c r="A33" s="135" t="str">
        <f ca="1">'Eval Scorecard'!F2</f>
        <v>Project 2</v>
      </c>
      <c r="B33" s="136">
        <f>'Eval Scorecard'!F31</f>
        <v>-3</v>
      </c>
      <c r="C33" s="136">
        <f>'Eval Scorecard'!F33</f>
        <v>0</v>
      </c>
      <c r="D33" s="136">
        <f>'Eval Scorecard'!F34</f>
        <v>0</v>
      </c>
      <c r="E33" s="136">
        <f>'Eval Scorecard'!F35</f>
        <v>7</v>
      </c>
      <c r="F33" s="137">
        <f>'Eval Scorecard'!F36</f>
        <v>-10</v>
      </c>
      <c r="G33"/>
    </row>
    <row r="34" spans="1:14" s="134" customFormat="1" x14ac:dyDescent="0.35">
      <c r="A34" s="135" t="str">
        <f ca="1">'Eval Scorecard'!I2</f>
        <v>Project 5</v>
      </c>
      <c r="B34" s="136">
        <f>'Eval Scorecard'!I31</f>
        <v>0</v>
      </c>
      <c r="C34" s="136">
        <f>'Eval Scorecard'!I33</f>
        <v>4.5</v>
      </c>
      <c r="D34" s="136">
        <f>'Eval Scorecard'!I34</f>
        <v>10.5</v>
      </c>
      <c r="E34" s="136">
        <f>'Eval Scorecard'!I35</f>
        <v>9.5</v>
      </c>
      <c r="F34" s="137">
        <f>'Eval Scorecard'!I36</f>
        <v>5.5</v>
      </c>
      <c r="G34"/>
    </row>
    <row r="35" spans="1:14" s="134" customFormat="1" ht="13" x14ac:dyDescent="0.3">
      <c r="A35" s="135" t="str">
        <f ca="1">'Eval Scorecard'!L2</f>
        <v>Project 8</v>
      </c>
      <c r="B35" s="136">
        <f>'Eval Scorecard'!L31</f>
        <v>0</v>
      </c>
      <c r="C35" s="136">
        <f>'Eval Scorecard'!L33</f>
        <v>-6</v>
      </c>
      <c r="D35" s="136">
        <f>'Eval Scorecard'!L34</f>
        <v>18</v>
      </c>
      <c r="E35" s="136">
        <f>'Eval Scorecard'!L35</f>
        <v>7</v>
      </c>
      <c r="F35" s="137">
        <f>'Eval Scorecard'!L36</f>
        <v>5</v>
      </c>
    </row>
    <row r="36" spans="1:14" s="134" customFormat="1" ht="13" x14ac:dyDescent="0.3">
      <c r="A36" s="135" t="str">
        <f ca="1">'Eval Scorecard'!N2</f>
        <v>Project 10</v>
      </c>
      <c r="B36" s="136">
        <f>'Eval Scorecard'!N31</f>
        <v>1.5</v>
      </c>
      <c r="C36" s="136">
        <f>'Eval Scorecard'!N33</f>
        <v>4.5</v>
      </c>
      <c r="D36" s="136">
        <f>'Eval Scorecard'!N34</f>
        <v>-1.5</v>
      </c>
      <c r="E36" s="136">
        <f>'Eval Scorecard'!N35</f>
        <v>8</v>
      </c>
      <c r="F36" s="137">
        <f>'Eval Scorecard'!N36</f>
        <v>-3.5</v>
      </c>
    </row>
    <row r="37" spans="1:14" s="134" customFormat="1" x14ac:dyDescent="0.35">
      <c r="A37" s="135" t="str">
        <f ca="1">'Eval Scorecard'!J2</f>
        <v>Project 6</v>
      </c>
      <c r="B37" s="136">
        <f>'Eval Scorecard'!J31</f>
        <v>-1.5</v>
      </c>
      <c r="C37" s="136">
        <f>'Eval Scorecard'!J33</f>
        <v>13.5</v>
      </c>
      <c r="D37" s="136">
        <f>'Eval Scorecard'!J34</f>
        <v>-4.5</v>
      </c>
      <c r="E37" s="136">
        <f>'Eval Scorecard'!J35</f>
        <v>11.5</v>
      </c>
      <c r="F37" s="137">
        <f>'Eval Scorecard'!J36</f>
        <v>-4</v>
      </c>
      <c r="G37"/>
      <c r="I37"/>
      <c r="J37"/>
      <c r="K37"/>
      <c r="L37"/>
      <c r="M37"/>
      <c r="N37"/>
    </row>
    <row r="38" spans="1:14" s="134" customFormat="1" x14ac:dyDescent="0.35">
      <c r="A38" s="135" t="str">
        <f ca="1">'Eval Scorecard'!K2</f>
        <v>Project 7</v>
      </c>
      <c r="B38" s="136">
        <f>'Eval Scorecard'!K31</f>
        <v>-3</v>
      </c>
      <c r="C38" s="136">
        <f>'Eval Scorecard'!K33</f>
        <v>9</v>
      </c>
      <c r="D38" s="136">
        <f>'Eval Scorecard'!K34</f>
        <v>-13.5</v>
      </c>
      <c r="E38" s="136">
        <f>'Eval Scorecard'!K35</f>
        <v>12.5</v>
      </c>
      <c r="F38" s="137">
        <f>'Eval Scorecard'!K36</f>
        <v>-20</v>
      </c>
      <c r="G38"/>
      <c r="I38"/>
      <c r="J38"/>
      <c r="K38"/>
      <c r="L38"/>
      <c r="M38"/>
      <c r="N38"/>
    </row>
    <row r="39" spans="1:14" s="134" customFormat="1" ht="13" x14ac:dyDescent="0.3"/>
    <row r="40" spans="1:14" s="134" customFormat="1" x14ac:dyDescent="0.35">
      <c r="G40"/>
      <c r="H40"/>
      <c r="I40"/>
      <c r="J40"/>
      <c r="K40"/>
      <c r="L40"/>
      <c r="M40"/>
      <c r="N40"/>
    </row>
    <row r="41" spans="1:14" s="134" customFormat="1" ht="13" x14ac:dyDescent="0.3"/>
    <row r="42" spans="1:14" s="134" customFormat="1" x14ac:dyDescent="0.35">
      <c r="G42"/>
      <c r="H42"/>
      <c r="I42"/>
      <c r="J42"/>
      <c r="K42"/>
      <c r="L42"/>
      <c r="M42"/>
      <c r="N42"/>
    </row>
    <row r="43" spans="1:14" s="134" customFormat="1" ht="13" x14ac:dyDescent="0.3"/>
    <row r="44" spans="1:14" s="134" customFormat="1" ht="13" x14ac:dyDescent="0.3"/>
  </sheetData>
  <autoFilter ref="A28:F38" xr:uid="{00000000-0009-0000-0000-000002000000}">
    <sortState xmlns:xlrd2="http://schemas.microsoft.com/office/spreadsheetml/2017/richdata2" ref="A42:F60">
      <sortCondition descending="1" ref="F41:F60"/>
    </sortState>
  </autoFilter>
  <sortState xmlns:xlrd2="http://schemas.microsoft.com/office/spreadsheetml/2017/richdata2" ref="A1:B16">
    <sortCondition descending="1" ref="B1:B16"/>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W48"/>
  <sheetViews>
    <sheetView zoomScale="80" zoomScaleNormal="80" workbookViewId="0">
      <pane ySplit="2" topLeftCell="A27" activePane="bottomLeft" state="frozen"/>
      <selection pane="bottomLeft" activeCell="B21" sqref="B21"/>
    </sheetView>
  </sheetViews>
  <sheetFormatPr defaultColWidth="8.90625" defaultRowHeight="12.5" x14ac:dyDescent="0.25"/>
  <cols>
    <col min="1" max="1" width="3.1796875" style="3" customWidth="1"/>
    <col min="2" max="2" width="77.90625" style="6" customWidth="1"/>
    <col min="3" max="3" width="10.90625" style="4" hidden="1" customWidth="1"/>
    <col min="4" max="101" width="10.90625" style="4" customWidth="1"/>
    <col min="102" max="16384" width="8.90625" style="3"/>
  </cols>
  <sheetData>
    <row r="1" spans="2:101" x14ac:dyDescent="0.25">
      <c r="B1" s="6">
        <f>'Project Scoring'!B2</f>
        <v>0</v>
      </c>
      <c r="C1" s="4">
        <f>'Project Scoring'!C2</f>
        <v>0</v>
      </c>
      <c r="D1" s="4">
        <f>'Project Scoring'!D2</f>
        <v>0</v>
      </c>
      <c r="E1" s="4">
        <f>'Project Scoring'!E2</f>
        <v>4</v>
      </c>
      <c r="F1" s="4">
        <f>'Project Scoring'!F2</f>
        <v>5</v>
      </c>
      <c r="G1" s="4">
        <f>'Project Scoring'!G2</f>
        <v>6</v>
      </c>
      <c r="H1" s="4">
        <f>'Project Scoring'!H2</f>
        <v>7</v>
      </c>
      <c r="I1" s="4">
        <f>'Project Scoring'!I2</f>
        <v>8</v>
      </c>
      <c r="J1" s="4">
        <f>'Project Scoring'!J2</f>
        <v>9</v>
      </c>
      <c r="K1" s="4">
        <f>'Project Scoring'!K2</f>
        <v>10</v>
      </c>
      <c r="L1" s="4">
        <f>'Project Scoring'!L2</f>
        <v>11</v>
      </c>
      <c r="M1" s="4">
        <f>'Project Scoring'!M2</f>
        <v>12</v>
      </c>
      <c r="N1" s="4">
        <f>'Project Scoring'!N2</f>
        <v>13</v>
      </c>
      <c r="O1" s="4">
        <f>'Project Scoring'!O2</f>
        <v>0</v>
      </c>
      <c r="P1" s="4">
        <f>'Project Scoring'!P2</f>
        <v>0</v>
      </c>
      <c r="Q1" s="4">
        <f>'Project Scoring'!Q2</f>
        <v>0</v>
      </c>
      <c r="R1" s="4">
        <f>'Project Scoring'!R2</f>
        <v>0</v>
      </c>
      <c r="S1" s="4">
        <f>'Project Scoring'!S2</f>
        <v>0</v>
      </c>
      <c r="T1" s="4">
        <f>'Project Scoring'!T2</f>
        <v>0</v>
      </c>
      <c r="U1" s="4">
        <f>'Project Scoring'!U2</f>
        <v>0</v>
      </c>
      <c r="V1" s="4">
        <f>'Project Scoring'!V2</f>
        <v>0</v>
      </c>
      <c r="W1" s="4">
        <f>'Project Scoring'!W2</f>
        <v>0</v>
      </c>
      <c r="X1" s="4">
        <f>'Project Scoring'!X2</f>
        <v>23</v>
      </c>
      <c r="Y1" s="4">
        <f>'Project Scoring'!Y2</f>
        <v>24</v>
      </c>
      <c r="Z1" s="4">
        <f>'Project Scoring'!Z2</f>
        <v>25</v>
      </c>
      <c r="AA1" s="4">
        <f>'Project Scoring'!AA2</f>
        <v>26</v>
      </c>
      <c r="AB1" s="4">
        <f>'Project Scoring'!AB2</f>
        <v>27</v>
      </c>
      <c r="AC1" s="4">
        <f>'Project Scoring'!AC2</f>
        <v>28</v>
      </c>
      <c r="AD1" s="4">
        <f>'Project Scoring'!AD2</f>
        <v>29</v>
      </c>
      <c r="AE1" s="4">
        <f>'Project Scoring'!AE2</f>
        <v>30</v>
      </c>
      <c r="AF1" s="4">
        <f>'Project Scoring'!AF2</f>
        <v>31</v>
      </c>
      <c r="AG1" s="4">
        <f>'Project Scoring'!AG2</f>
        <v>32</v>
      </c>
      <c r="AH1" s="4">
        <f>'Project Scoring'!AH2</f>
        <v>33</v>
      </c>
      <c r="AI1" s="4">
        <f>'Project Scoring'!AI2</f>
        <v>34</v>
      </c>
      <c r="AJ1" s="4">
        <f>'Project Scoring'!AJ2</f>
        <v>35</v>
      </c>
      <c r="AK1" s="4">
        <f>'Project Scoring'!AK2</f>
        <v>36</v>
      </c>
      <c r="AL1" s="4">
        <f>'Project Scoring'!AL2</f>
        <v>37</v>
      </c>
      <c r="AM1" s="4">
        <f>'Project Scoring'!AM2</f>
        <v>38</v>
      </c>
      <c r="AN1" s="4">
        <f>'Project Scoring'!AN2</f>
        <v>39</v>
      </c>
      <c r="AO1" s="4">
        <f>'Project Scoring'!AO2</f>
        <v>40</v>
      </c>
      <c r="AP1" s="4">
        <f>'Project Scoring'!AP2</f>
        <v>41</v>
      </c>
      <c r="AQ1" s="4">
        <f>'Project Scoring'!AQ2</f>
        <v>42</v>
      </c>
      <c r="AR1" s="4">
        <f>'Project Scoring'!AR2</f>
        <v>43</v>
      </c>
      <c r="AS1" s="4">
        <f>'Project Scoring'!AS2</f>
        <v>44</v>
      </c>
      <c r="AT1" s="4">
        <f>'Project Scoring'!AT2</f>
        <v>45</v>
      </c>
      <c r="AU1" s="4">
        <f>'Project Scoring'!AU2</f>
        <v>46</v>
      </c>
      <c r="AV1" s="4">
        <f>'Project Scoring'!AV2</f>
        <v>47</v>
      </c>
      <c r="AW1" s="4">
        <f>'Project Scoring'!AW2</f>
        <v>48</v>
      </c>
      <c r="AX1" s="4">
        <f>'Project Scoring'!AX2</f>
        <v>49</v>
      </c>
      <c r="AY1" s="4">
        <f>'Project Scoring'!AY2</f>
        <v>50</v>
      </c>
      <c r="AZ1" s="4">
        <f>'Project Scoring'!AZ2</f>
        <v>51</v>
      </c>
      <c r="BA1" s="4">
        <f>'Project Scoring'!BA2</f>
        <v>52</v>
      </c>
      <c r="BB1" s="4">
        <f>'Project Scoring'!BB2</f>
        <v>53</v>
      </c>
      <c r="BC1" s="4">
        <f>'Project Scoring'!BC2</f>
        <v>54</v>
      </c>
      <c r="BD1" s="4">
        <f>'Project Scoring'!BD2</f>
        <v>55</v>
      </c>
      <c r="BE1" s="4">
        <f>'Project Scoring'!BE2</f>
        <v>56</v>
      </c>
      <c r="BF1" s="4">
        <f>'Project Scoring'!BF2</f>
        <v>57</v>
      </c>
      <c r="BG1" s="4">
        <f>'Project Scoring'!BG2</f>
        <v>58</v>
      </c>
      <c r="BH1" s="4">
        <f>'Project Scoring'!BH2</f>
        <v>59</v>
      </c>
      <c r="BI1" s="4">
        <f>'Project Scoring'!BI2</f>
        <v>60</v>
      </c>
      <c r="BJ1" s="4">
        <f>'Project Scoring'!BJ2</f>
        <v>61</v>
      </c>
      <c r="BK1" s="4">
        <f>'Project Scoring'!BK2</f>
        <v>62</v>
      </c>
      <c r="BL1" s="4">
        <f>'Project Scoring'!BL2</f>
        <v>63</v>
      </c>
      <c r="BM1" s="4">
        <f>'Project Scoring'!BM2</f>
        <v>64</v>
      </c>
      <c r="BN1" s="4">
        <f>'Project Scoring'!BN2</f>
        <v>65</v>
      </c>
      <c r="BO1" s="4">
        <f>'Project Scoring'!BO2</f>
        <v>66</v>
      </c>
      <c r="BP1" s="4">
        <f>'Project Scoring'!BP2</f>
        <v>67</v>
      </c>
      <c r="BQ1" s="4">
        <f>'Project Scoring'!BQ2</f>
        <v>68</v>
      </c>
      <c r="BR1" s="4">
        <f>'Project Scoring'!BR2</f>
        <v>69</v>
      </c>
      <c r="BS1" s="4">
        <f>'Project Scoring'!BS2</f>
        <v>70</v>
      </c>
      <c r="BT1" s="4">
        <f>'Project Scoring'!BT2</f>
        <v>71</v>
      </c>
      <c r="BU1" s="4">
        <f>'Project Scoring'!BU2</f>
        <v>72</v>
      </c>
      <c r="BV1" s="4">
        <f>'Project Scoring'!BV2</f>
        <v>73</v>
      </c>
      <c r="BW1" s="4">
        <f>'Project Scoring'!BW2</f>
        <v>74</v>
      </c>
      <c r="BX1" s="4">
        <f>'Project Scoring'!BX2</f>
        <v>75</v>
      </c>
      <c r="BY1" s="4">
        <f>'Project Scoring'!BY2</f>
        <v>76</v>
      </c>
      <c r="BZ1" s="4">
        <f>'Project Scoring'!BZ2</f>
        <v>77</v>
      </c>
      <c r="CA1" s="4">
        <f>'Project Scoring'!CA2</f>
        <v>78</v>
      </c>
      <c r="CB1" s="4">
        <f>'Project Scoring'!CB2</f>
        <v>79</v>
      </c>
      <c r="CC1" s="4">
        <f>'Project Scoring'!CC2</f>
        <v>80</v>
      </c>
      <c r="CD1" s="4">
        <f>'Project Scoring'!CD2</f>
        <v>81</v>
      </c>
      <c r="CE1" s="4">
        <f>'Project Scoring'!CE2</f>
        <v>82</v>
      </c>
      <c r="CF1" s="4">
        <f>'Project Scoring'!CF2</f>
        <v>83</v>
      </c>
      <c r="CG1" s="4">
        <f>'Project Scoring'!CG2</f>
        <v>84</v>
      </c>
      <c r="CH1" s="4">
        <f>'Project Scoring'!CH2</f>
        <v>85</v>
      </c>
      <c r="CI1" s="4">
        <f>'Project Scoring'!CI2</f>
        <v>86</v>
      </c>
      <c r="CJ1" s="4">
        <f>'Project Scoring'!CJ2</f>
        <v>87</v>
      </c>
      <c r="CK1" s="4">
        <f>'Project Scoring'!CK2</f>
        <v>88</v>
      </c>
      <c r="CL1" s="4">
        <f>'Project Scoring'!CL2</f>
        <v>89</v>
      </c>
      <c r="CM1" s="4">
        <f>'Project Scoring'!CM2</f>
        <v>90</v>
      </c>
      <c r="CN1" s="4">
        <f>'Project Scoring'!CN2</f>
        <v>91</v>
      </c>
      <c r="CO1" s="4">
        <f>'Project Scoring'!CO2</f>
        <v>92</v>
      </c>
      <c r="CP1" s="4">
        <f>'Project Scoring'!CP2</f>
        <v>93</v>
      </c>
      <c r="CQ1" s="4">
        <f>'Project Scoring'!CQ2</f>
        <v>94</v>
      </c>
      <c r="CR1" s="4">
        <f>'Project Scoring'!CR2</f>
        <v>95</v>
      </c>
      <c r="CS1" s="4">
        <f>'Project Scoring'!CS2</f>
        <v>96</v>
      </c>
      <c r="CT1" s="4">
        <f>'Project Scoring'!CT2</f>
        <v>97</v>
      </c>
      <c r="CU1" s="4">
        <f>'Project Scoring'!CU2</f>
        <v>98</v>
      </c>
      <c r="CV1" s="4">
        <f>'Project Scoring'!CV2</f>
        <v>99</v>
      </c>
      <c r="CW1" s="4">
        <f>'Project Scoring'!CW2</f>
        <v>100</v>
      </c>
    </row>
    <row r="2" spans="2:101" s="38" customFormat="1" ht="55.5" customHeight="1" x14ac:dyDescent="0.25">
      <c r="B2" s="49" t="str">
        <f>'Project Scoring'!B3</f>
        <v>Selection criteria</v>
      </c>
      <c r="C2" s="36" t="str">
        <f>'Project Scoring'!C3</f>
        <v>Relative importance</v>
      </c>
      <c r="D2" s="35" t="str">
        <f>'Project Scoring'!D3</f>
        <v>Criteria Weight</v>
      </c>
      <c r="E2" s="35" t="str">
        <f ca="1">'Project Scoring'!E3</f>
        <v>Project 1</v>
      </c>
      <c r="F2" s="35" t="str">
        <f ca="1">'Project Scoring'!F3</f>
        <v>Project 2</v>
      </c>
      <c r="G2" s="35" t="str">
        <f ca="1">'Project Scoring'!G3</f>
        <v>Project 3</v>
      </c>
      <c r="H2" s="35" t="str">
        <f ca="1">'Project Scoring'!H3</f>
        <v>Project 4</v>
      </c>
      <c r="I2" s="35" t="str">
        <f ca="1">'Project Scoring'!I3</f>
        <v>Project 5</v>
      </c>
      <c r="J2" s="35" t="str">
        <f ca="1">'Project Scoring'!J3</f>
        <v>Project 6</v>
      </c>
      <c r="K2" s="35" t="str">
        <f ca="1">'Project Scoring'!K3</f>
        <v>Project 7</v>
      </c>
      <c r="L2" s="35" t="str">
        <f ca="1">'Project Scoring'!L3</f>
        <v>Project 8</v>
      </c>
      <c r="M2" s="35" t="str">
        <f ca="1">'Project Scoring'!M3</f>
        <v>Project 9</v>
      </c>
      <c r="N2" s="35" t="str">
        <f ca="1">'Project Scoring'!N3</f>
        <v>Project 10</v>
      </c>
      <c r="O2" s="35">
        <f>'Project Scoring'!O3</f>
        <v>0</v>
      </c>
      <c r="P2" s="35">
        <f>'Project Scoring'!P3</f>
        <v>0</v>
      </c>
      <c r="Q2" s="35">
        <f>'Project Scoring'!Q3</f>
        <v>0</v>
      </c>
      <c r="R2" s="35">
        <f>'Project Scoring'!R3</f>
        <v>0</v>
      </c>
      <c r="S2" s="35">
        <f>'Project Scoring'!S3</f>
        <v>0</v>
      </c>
      <c r="T2" s="35">
        <f>'Project Scoring'!T3</f>
        <v>0</v>
      </c>
      <c r="U2" s="35"/>
      <c r="V2" s="35"/>
      <c r="W2" s="35"/>
      <c r="X2" s="35">
        <f ca="1">'Project Scoring'!X3</f>
        <v>0</v>
      </c>
      <c r="Y2" s="35">
        <f ca="1">'Project Scoring'!Y3</f>
        <v>0</v>
      </c>
      <c r="Z2" s="35">
        <f ca="1">'Project Scoring'!Z3</f>
        <v>0</v>
      </c>
      <c r="AA2" s="35">
        <f ca="1">'Project Scoring'!AA3</f>
        <v>0</v>
      </c>
      <c r="AB2" s="35">
        <f ca="1">'Project Scoring'!AB3</f>
        <v>0</v>
      </c>
      <c r="AC2" s="35">
        <f ca="1">'Project Scoring'!AC3</f>
        <v>0</v>
      </c>
      <c r="AD2" s="35">
        <f ca="1">'Project Scoring'!AD3</f>
        <v>0</v>
      </c>
      <c r="AE2" s="35">
        <f ca="1">'Project Scoring'!AE3</f>
        <v>0</v>
      </c>
      <c r="AF2" s="35">
        <f ca="1">'Project Scoring'!AF3</f>
        <v>0</v>
      </c>
      <c r="AG2" s="35">
        <f ca="1">'Project Scoring'!AG3</f>
        <v>0</v>
      </c>
      <c r="AH2" s="35">
        <f ca="1">'Project Scoring'!AH3</f>
        <v>0</v>
      </c>
      <c r="AI2" s="35">
        <f ca="1">'Project Scoring'!AI3</f>
        <v>0</v>
      </c>
      <c r="AJ2" s="35">
        <f ca="1">'Project Scoring'!AJ3</f>
        <v>0</v>
      </c>
      <c r="AK2" s="35">
        <f ca="1">'Project Scoring'!AK3</f>
        <v>0</v>
      </c>
      <c r="AL2" s="35">
        <f ca="1">'Project Scoring'!AL3</f>
        <v>0</v>
      </c>
      <c r="AM2" s="35">
        <f ca="1">'Project Scoring'!AM3</f>
        <v>0</v>
      </c>
      <c r="AN2" s="35">
        <f ca="1">'Project Scoring'!AN3</f>
        <v>0</v>
      </c>
      <c r="AO2" s="35">
        <f ca="1">'Project Scoring'!AO3</f>
        <v>0</v>
      </c>
      <c r="AP2" s="35">
        <f ca="1">'Project Scoring'!AP3</f>
        <v>0</v>
      </c>
      <c r="AQ2" s="35">
        <f ca="1">'Project Scoring'!AQ3</f>
        <v>0</v>
      </c>
      <c r="AR2" s="35">
        <f ca="1">'Project Scoring'!AR3</f>
        <v>0</v>
      </c>
      <c r="AS2" s="35">
        <f ca="1">'Project Scoring'!AS3</f>
        <v>0</v>
      </c>
      <c r="AT2" s="35">
        <f ca="1">'Project Scoring'!AT3</f>
        <v>0</v>
      </c>
      <c r="AU2" s="35">
        <f ca="1">'Project Scoring'!AU3</f>
        <v>0</v>
      </c>
      <c r="AV2" s="35">
        <f ca="1">'Project Scoring'!AV3</f>
        <v>0</v>
      </c>
      <c r="AW2" s="35">
        <f ca="1">'Project Scoring'!AW3</f>
        <v>0</v>
      </c>
      <c r="AX2" s="35">
        <f ca="1">'Project Scoring'!AX3</f>
        <v>0</v>
      </c>
      <c r="AY2" s="35">
        <f ca="1">'Project Scoring'!AY3</f>
        <v>0</v>
      </c>
      <c r="AZ2" s="35">
        <f ca="1">'Project Scoring'!AZ3</f>
        <v>0</v>
      </c>
      <c r="BA2" s="35">
        <f ca="1">'Project Scoring'!BA3</f>
        <v>0</v>
      </c>
      <c r="BB2" s="35">
        <f ca="1">'Project Scoring'!BB3</f>
        <v>0</v>
      </c>
      <c r="BC2" s="35">
        <f ca="1">'Project Scoring'!BC3</f>
        <v>0</v>
      </c>
      <c r="BD2" s="35">
        <f ca="1">'Project Scoring'!BD3</f>
        <v>0</v>
      </c>
      <c r="BE2" s="35">
        <f ca="1">'Project Scoring'!BE3</f>
        <v>0</v>
      </c>
      <c r="BF2" s="35">
        <f ca="1">'Project Scoring'!BF3</f>
        <v>0</v>
      </c>
      <c r="BG2" s="35">
        <f ca="1">'Project Scoring'!BG3</f>
        <v>0</v>
      </c>
      <c r="BH2" s="35">
        <f ca="1">'Project Scoring'!BH3</f>
        <v>0</v>
      </c>
      <c r="BI2" s="35">
        <f ca="1">'Project Scoring'!BI3</f>
        <v>0</v>
      </c>
      <c r="BJ2" s="35">
        <f ca="1">'Project Scoring'!BJ3</f>
        <v>0</v>
      </c>
      <c r="BK2" s="35">
        <f ca="1">'Project Scoring'!BK3</f>
        <v>0</v>
      </c>
      <c r="BL2" s="35">
        <f ca="1">'Project Scoring'!BL3</f>
        <v>0</v>
      </c>
      <c r="BM2" s="35">
        <f ca="1">'Project Scoring'!BM3</f>
        <v>0</v>
      </c>
      <c r="BN2" s="35">
        <f ca="1">'Project Scoring'!BN3</f>
        <v>0</v>
      </c>
      <c r="BO2" s="35">
        <f ca="1">'Project Scoring'!BO3</f>
        <v>0</v>
      </c>
      <c r="BP2" s="35">
        <f ca="1">'Project Scoring'!BP3</f>
        <v>0</v>
      </c>
      <c r="BQ2" s="35">
        <f ca="1">'Project Scoring'!BQ3</f>
        <v>0</v>
      </c>
      <c r="BR2" s="35">
        <f ca="1">'Project Scoring'!BR3</f>
        <v>0</v>
      </c>
      <c r="BS2" s="35">
        <f ca="1">'Project Scoring'!BS3</f>
        <v>0</v>
      </c>
      <c r="BT2" s="35">
        <f ca="1">'Project Scoring'!BT3</f>
        <v>0</v>
      </c>
      <c r="BU2" s="35">
        <f ca="1">'Project Scoring'!BU3</f>
        <v>0</v>
      </c>
      <c r="BV2" s="35">
        <f ca="1">'Project Scoring'!BV3</f>
        <v>0</v>
      </c>
      <c r="BW2" s="35">
        <f ca="1">'Project Scoring'!BW3</f>
        <v>0</v>
      </c>
      <c r="BX2" s="35">
        <f ca="1">'Project Scoring'!BX3</f>
        <v>0</v>
      </c>
      <c r="BY2" s="35">
        <f ca="1">'Project Scoring'!BY3</f>
        <v>0</v>
      </c>
      <c r="BZ2" s="35">
        <f ca="1">'Project Scoring'!BZ3</f>
        <v>0</v>
      </c>
      <c r="CA2" s="35">
        <f ca="1">'Project Scoring'!CA3</f>
        <v>0</v>
      </c>
      <c r="CB2" s="35">
        <f ca="1">'Project Scoring'!CB3</f>
        <v>0</v>
      </c>
      <c r="CC2" s="35">
        <f ca="1">'Project Scoring'!CC3</f>
        <v>0</v>
      </c>
      <c r="CD2" s="35">
        <f ca="1">'Project Scoring'!CD3</f>
        <v>0</v>
      </c>
      <c r="CE2" s="35">
        <f ca="1">'Project Scoring'!CE3</f>
        <v>0</v>
      </c>
      <c r="CF2" s="35">
        <f ca="1">'Project Scoring'!CF3</f>
        <v>0</v>
      </c>
      <c r="CG2" s="35">
        <f ca="1">'Project Scoring'!CG3</f>
        <v>0</v>
      </c>
      <c r="CH2" s="35">
        <f ca="1">'Project Scoring'!CH3</f>
        <v>0</v>
      </c>
      <c r="CI2" s="35">
        <f ca="1">'Project Scoring'!CI3</f>
        <v>0</v>
      </c>
      <c r="CJ2" s="35">
        <f ca="1">'Project Scoring'!CJ3</f>
        <v>0</v>
      </c>
      <c r="CK2" s="35">
        <f ca="1">'Project Scoring'!CK3</f>
        <v>0</v>
      </c>
      <c r="CL2" s="35">
        <f ca="1">'Project Scoring'!CL3</f>
        <v>0</v>
      </c>
      <c r="CM2" s="35">
        <f ca="1">'Project Scoring'!CM3</f>
        <v>0</v>
      </c>
      <c r="CN2" s="35">
        <f ca="1">'Project Scoring'!CN3</f>
        <v>0</v>
      </c>
      <c r="CO2" s="35">
        <f ca="1">'Project Scoring'!CO3</f>
        <v>0</v>
      </c>
      <c r="CP2" s="35">
        <f ca="1">'Project Scoring'!CP3</f>
        <v>0</v>
      </c>
      <c r="CQ2" s="35">
        <f ca="1">'Project Scoring'!CQ3</f>
        <v>0</v>
      </c>
      <c r="CR2" s="35">
        <f ca="1">'Project Scoring'!CR3</f>
        <v>0</v>
      </c>
      <c r="CS2" s="35">
        <f ca="1">'Project Scoring'!CS3</f>
        <v>0</v>
      </c>
      <c r="CT2" s="35">
        <f ca="1">'Project Scoring'!CT3</f>
        <v>0</v>
      </c>
      <c r="CU2" s="35">
        <f ca="1">'Project Scoring'!CU3</f>
        <v>0</v>
      </c>
      <c r="CV2" s="35">
        <f ca="1">'Project Scoring'!CV3</f>
        <v>0</v>
      </c>
      <c r="CW2" s="35">
        <f ca="1">'Project Scoring'!CW3</f>
        <v>0</v>
      </c>
    </row>
    <row r="3" spans="2:101" s="8" customFormat="1" ht="20.149999999999999" customHeight="1" x14ac:dyDescent="0.25">
      <c r="B3" s="50" t="str">
        <f>'Project Scoring'!B5</f>
        <v>Mandatory</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row>
    <row r="4" spans="2:101" s="8" customFormat="1" ht="20.149999999999999" customHeight="1" x14ac:dyDescent="0.35">
      <c r="B4" s="23" t="str">
        <f>IF('Project Scoring'!B6="","",'Project Scoring'!B6)</f>
        <v xml:space="preserve">The project delivers a new or transformed service </v>
      </c>
      <c r="C4" s="24"/>
      <c r="D4" s="26"/>
      <c r="E4" s="26">
        <f>IFERROR(VLOOKUP('Project Scoring'!E6,pick_man,2,FALSE),"")</f>
        <v>0</v>
      </c>
      <c r="F4" s="26">
        <f>IFERROR(VLOOKUP('Project Scoring'!F6,pick_man,2,FALSE),"")</f>
        <v>1</v>
      </c>
      <c r="G4" s="26">
        <f>IFERROR(VLOOKUP('Project Scoring'!G6,pick_man,2,FALSE),"")</f>
        <v>1</v>
      </c>
      <c r="H4" s="26">
        <f>IFERROR(VLOOKUP('Project Scoring'!H6,pick_man,2,FALSE),"")</f>
        <v>1</v>
      </c>
      <c r="I4" s="26">
        <f>IFERROR(VLOOKUP('Project Scoring'!I6,pick_man,2,FALSE),"")</f>
        <v>0</v>
      </c>
      <c r="J4" s="26">
        <f>IFERROR(VLOOKUP('Project Scoring'!J6,pick_man,2,FALSE),"")</f>
        <v>0</v>
      </c>
      <c r="K4" s="26">
        <f>IFERROR(VLOOKUP('Project Scoring'!K6,pick_man,2,FALSE),"")</f>
        <v>0</v>
      </c>
      <c r="L4" s="26">
        <f>IFERROR(VLOOKUP('Project Scoring'!L6,pick_man,2,FALSE),"")</f>
        <v>0</v>
      </c>
      <c r="M4" s="26">
        <f>IFERROR(VLOOKUP('Project Scoring'!M6,pick_man,2,FALSE),"")</f>
        <v>0</v>
      </c>
      <c r="N4" s="26">
        <f>IFERROR(VLOOKUP('Project Scoring'!N6,pick_man,2,FALSE),"")</f>
        <v>0</v>
      </c>
      <c r="O4" s="26" t="str">
        <f>IFERROR(VLOOKUP('Project Scoring'!O6,pick_man,2,FALSE),"")</f>
        <v/>
      </c>
      <c r="P4" s="26" t="str">
        <f>IFERROR(VLOOKUP('Project Scoring'!P6,pick_man,2,FALSE),"")</f>
        <v/>
      </c>
      <c r="Q4" s="26" t="str">
        <f>IFERROR(VLOOKUP('Project Scoring'!Q6,pick_man,2,FALSE),"")</f>
        <v/>
      </c>
      <c r="R4" s="26" t="str">
        <f>IFERROR(VLOOKUP('Project Scoring'!R6,pick_man,2,FALSE),"")</f>
        <v/>
      </c>
      <c r="S4" s="26" t="str">
        <f>IFERROR(VLOOKUP('Project Scoring'!S6,pick_man,2,FALSE),"")</f>
        <v/>
      </c>
      <c r="T4" s="26" t="str">
        <f>IFERROR(VLOOKUP('Project Scoring'!T6,pick_man,2,FALSE),"")</f>
        <v/>
      </c>
      <c r="U4" s="26"/>
      <c r="V4" s="26"/>
      <c r="W4" s="26"/>
      <c r="X4" s="26" t="str">
        <f>IFERROR(VLOOKUP('Project Scoring'!X6,pick_man,2,FALSE),"")</f>
        <v/>
      </c>
      <c r="Y4" s="26" t="str">
        <f>IFERROR(VLOOKUP('Project Scoring'!Y6,pick_man,2,FALSE),"")</f>
        <v/>
      </c>
      <c r="Z4" s="26" t="str">
        <f>IFERROR(VLOOKUP('Project Scoring'!Z6,pick_man,2,FALSE),"")</f>
        <v/>
      </c>
      <c r="AA4" s="26" t="str">
        <f>IFERROR(VLOOKUP('Project Scoring'!AA6,pick_man,2,FALSE),"")</f>
        <v/>
      </c>
      <c r="AB4" s="26" t="str">
        <f>IFERROR(VLOOKUP('Project Scoring'!AB6,pick_man,2,FALSE),"")</f>
        <v/>
      </c>
      <c r="AC4" s="26" t="str">
        <f>IFERROR(VLOOKUP('Project Scoring'!AC6,pick_man,2,FALSE),"")</f>
        <v/>
      </c>
      <c r="AD4" s="26" t="str">
        <f>IFERROR(VLOOKUP('Project Scoring'!AD6,pick_man,2,FALSE),"")</f>
        <v/>
      </c>
      <c r="AE4" s="26" t="str">
        <f>IFERROR(VLOOKUP('Project Scoring'!AE6,pick_man,2,FALSE),"")</f>
        <v/>
      </c>
      <c r="AF4" s="26" t="str">
        <f>IFERROR(VLOOKUP('Project Scoring'!AF6,pick_man,2,FALSE),"")</f>
        <v/>
      </c>
      <c r="AG4" s="26" t="str">
        <f>IFERROR(VLOOKUP('Project Scoring'!AG6,pick_man,2,FALSE),"")</f>
        <v/>
      </c>
      <c r="AH4" s="26" t="str">
        <f>IFERROR(VLOOKUP('Project Scoring'!AH6,pick_man,2,FALSE),"")</f>
        <v/>
      </c>
      <c r="AI4" s="26" t="str">
        <f>IFERROR(VLOOKUP('Project Scoring'!AI6,pick_man,2,FALSE),"")</f>
        <v/>
      </c>
      <c r="AJ4" s="26" t="str">
        <f>IFERROR(VLOOKUP('Project Scoring'!AJ6,pick_man,2,FALSE),"")</f>
        <v/>
      </c>
      <c r="AK4" s="26" t="str">
        <f>IFERROR(VLOOKUP('Project Scoring'!AK6,pick_man,2,FALSE),"")</f>
        <v/>
      </c>
      <c r="AL4" s="26" t="str">
        <f>IFERROR(VLOOKUP('Project Scoring'!AL6,pick_man,2,FALSE),"")</f>
        <v/>
      </c>
      <c r="AM4" s="26" t="str">
        <f>IFERROR(VLOOKUP('Project Scoring'!AM6,pick_man,2,FALSE),"")</f>
        <v/>
      </c>
      <c r="AN4" s="26" t="str">
        <f>IFERROR(VLOOKUP('Project Scoring'!AN6,pick_man,2,FALSE),"")</f>
        <v/>
      </c>
      <c r="AO4" s="26" t="str">
        <f>IFERROR(VLOOKUP('Project Scoring'!AO6,pick_man,2,FALSE),"")</f>
        <v/>
      </c>
      <c r="AP4" s="26" t="str">
        <f>IFERROR(VLOOKUP('Project Scoring'!AP6,pick_man,2,FALSE),"")</f>
        <v/>
      </c>
      <c r="AQ4" s="26" t="str">
        <f>IFERROR(VLOOKUP('Project Scoring'!AQ6,pick_man,2,FALSE),"")</f>
        <v/>
      </c>
      <c r="AR4" s="26" t="str">
        <f>IFERROR(VLOOKUP('Project Scoring'!AR6,pick_man,2,FALSE),"")</f>
        <v/>
      </c>
      <c r="AS4" s="26" t="str">
        <f>IFERROR(VLOOKUP('Project Scoring'!AS6,pick_man,2,FALSE),"")</f>
        <v/>
      </c>
      <c r="AT4" s="26" t="str">
        <f>IFERROR(VLOOKUP('Project Scoring'!AT6,pick_man,2,FALSE),"")</f>
        <v/>
      </c>
      <c r="AU4" s="26" t="str">
        <f>IFERROR(VLOOKUP('Project Scoring'!AU6,pick_man,2,FALSE),"")</f>
        <v/>
      </c>
      <c r="AV4" s="26" t="str">
        <f>IFERROR(VLOOKUP('Project Scoring'!AV6,pick_man,2,FALSE),"")</f>
        <v/>
      </c>
      <c r="AW4" s="26" t="str">
        <f>IFERROR(VLOOKUP('Project Scoring'!AW6,pick_man,2,FALSE),"")</f>
        <v/>
      </c>
      <c r="AX4" s="26" t="str">
        <f>IFERROR(VLOOKUP('Project Scoring'!AX6,pick_man,2,FALSE),"")</f>
        <v/>
      </c>
      <c r="AY4" s="26" t="str">
        <f>IFERROR(VLOOKUP('Project Scoring'!AY6,pick_man,2,FALSE),"")</f>
        <v/>
      </c>
      <c r="AZ4" s="26" t="str">
        <f>IFERROR(VLOOKUP('Project Scoring'!AZ6,pick_man,2,FALSE),"")</f>
        <v/>
      </c>
      <c r="BA4" s="26" t="str">
        <f>IFERROR(VLOOKUP('Project Scoring'!BA6,pick_man,2,FALSE),"")</f>
        <v/>
      </c>
      <c r="BB4" s="26" t="str">
        <f>IFERROR(VLOOKUP('Project Scoring'!BB6,pick_man,2,FALSE),"")</f>
        <v/>
      </c>
      <c r="BC4" s="26" t="str">
        <f>IFERROR(VLOOKUP('Project Scoring'!BC6,pick_man,2,FALSE),"")</f>
        <v/>
      </c>
      <c r="BD4" s="26" t="str">
        <f>IFERROR(VLOOKUP('Project Scoring'!BD6,pick_man,2,FALSE),"")</f>
        <v/>
      </c>
      <c r="BE4" s="26" t="str">
        <f>IFERROR(VLOOKUP('Project Scoring'!BE6,pick_man,2,FALSE),"")</f>
        <v/>
      </c>
      <c r="BF4" s="26" t="str">
        <f>IFERROR(VLOOKUP('Project Scoring'!BF6,pick_man,2,FALSE),"")</f>
        <v/>
      </c>
      <c r="BG4" s="26" t="str">
        <f>IFERROR(VLOOKUP('Project Scoring'!BG6,pick_man,2,FALSE),"")</f>
        <v/>
      </c>
      <c r="BH4" s="26" t="str">
        <f>IFERROR(VLOOKUP('Project Scoring'!BH6,pick_man,2,FALSE),"")</f>
        <v/>
      </c>
      <c r="BI4" s="26" t="str">
        <f>IFERROR(VLOOKUP('Project Scoring'!BI6,pick_man,2,FALSE),"")</f>
        <v/>
      </c>
      <c r="BJ4" s="26" t="str">
        <f>IFERROR(VLOOKUP('Project Scoring'!BJ6,pick_man,2,FALSE),"")</f>
        <v/>
      </c>
      <c r="BK4" s="26" t="str">
        <f>IFERROR(VLOOKUP('Project Scoring'!BK6,pick_man,2,FALSE),"")</f>
        <v/>
      </c>
      <c r="BL4" s="26" t="str">
        <f>IFERROR(VLOOKUP('Project Scoring'!BL6,pick_man,2,FALSE),"")</f>
        <v/>
      </c>
      <c r="BM4" s="26" t="str">
        <f>IFERROR(VLOOKUP('Project Scoring'!BM6,pick_man,2,FALSE),"")</f>
        <v/>
      </c>
      <c r="BN4" s="26" t="str">
        <f>IFERROR(VLOOKUP('Project Scoring'!BN6,pick_man,2,FALSE),"")</f>
        <v/>
      </c>
      <c r="BO4" s="26" t="str">
        <f>IFERROR(VLOOKUP('Project Scoring'!BO6,pick_man,2,FALSE),"")</f>
        <v/>
      </c>
      <c r="BP4" s="26" t="str">
        <f>IFERROR(VLOOKUP('Project Scoring'!BP6,pick_man,2,FALSE),"")</f>
        <v/>
      </c>
      <c r="BQ4" s="26" t="str">
        <f>IFERROR(VLOOKUP('Project Scoring'!BQ6,pick_man,2,FALSE),"")</f>
        <v/>
      </c>
      <c r="BR4" s="26" t="str">
        <f>IFERROR(VLOOKUP('Project Scoring'!BR6,pick_man,2,FALSE),"")</f>
        <v/>
      </c>
      <c r="BS4" s="26" t="str">
        <f>IFERROR(VLOOKUP('Project Scoring'!BS6,pick_man,2,FALSE),"")</f>
        <v/>
      </c>
      <c r="BT4" s="26" t="str">
        <f>IFERROR(VLOOKUP('Project Scoring'!BT6,pick_man,2,FALSE),"")</f>
        <v/>
      </c>
      <c r="BU4" s="26" t="str">
        <f>IFERROR(VLOOKUP('Project Scoring'!BU6,pick_man,2,FALSE),"")</f>
        <v/>
      </c>
      <c r="BV4" s="26" t="str">
        <f>IFERROR(VLOOKUP('Project Scoring'!BV6,pick_man,2,FALSE),"")</f>
        <v/>
      </c>
      <c r="BW4" s="26" t="str">
        <f>IFERROR(VLOOKUP('Project Scoring'!BW6,pick_man,2,FALSE),"")</f>
        <v/>
      </c>
      <c r="BX4" s="26" t="str">
        <f>IFERROR(VLOOKUP('Project Scoring'!BX6,pick_man,2,FALSE),"")</f>
        <v/>
      </c>
      <c r="BY4" s="26" t="str">
        <f>IFERROR(VLOOKUP('Project Scoring'!BY6,pick_man,2,FALSE),"")</f>
        <v/>
      </c>
      <c r="BZ4" s="26" t="str">
        <f>IFERROR(VLOOKUP('Project Scoring'!BZ6,pick_man,2,FALSE),"")</f>
        <v/>
      </c>
      <c r="CA4" s="26" t="str">
        <f>IFERROR(VLOOKUP('Project Scoring'!CA6,pick_man,2,FALSE),"")</f>
        <v/>
      </c>
      <c r="CB4" s="26" t="str">
        <f>IFERROR(VLOOKUP('Project Scoring'!CB6,pick_man,2,FALSE),"")</f>
        <v/>
      </c>
      <c r="CC4" s="26" t="str">
        <f>IFERROR(VLOOKUP('Project Scoring'!CC6,pick_man,2,FALSE),"")</f>
        <v/>
      </c>
      <c r="CD4" s="26" t="str">
        <f>IFERROR(VLOOKUP('Project Scoring'!CD6,pick_man,2,FALSE),"")</f>
        <v/>
      </c>
      <c r="CE4" s="26" t="str">
        <f>IFERROR(VLOOKUP('Project Scoring'!CE6,pick_man,2,FALSE),"")</f>
        <v/>
      </c>
      <c r="CF4" s="26" t="str">
        <f>IFERROR(VLOOKUP('Project Scoring'!CF6,pick_man,2,FALSE),"")</f>
        <v/>
      </c>
      <c r="CG4" s="26" t="str">
        <f>IFERROR(VLOOKUP('Project Scoring'!CG6,pick_man,2,FALSE),"")</f>
        <v/>
      </c>
      <c r="CH4" s="26" t="str">
        <f>IFERROR(VLOOKUP('Project Scoring'!CH6,pick_man,2,FALSE),"")</f>
        <v/>
      </c>
      <c r="CI4" s="26" t="str">
        <f>IFERROR(VLOOKUP('Project Scoring'!CI6,pick_man,2,FALSE),"")</f>
        <v/>
      </c>
      <c r="CJ4" s="26" t="str">
        <f>IFERROR(VLOOKUP('Project Scoring'!CJ6,pick_man,2,FALSE),"")</f>
        <v/>
      </c>
      <c r="CK4" s="26" t="str">
        <f>IFERROR(VLOOKUP('Project Scoring'!CK6,pick_man,2,FALSE),"")</f>
        <v/>
      </c>
      <c r="CL4" s="26" t="str">
        <f>IFERROR(VLOOKUP('Project Scoring'!CL6,pick_man,2,FALSE),"")</f>
        <v/>
      </c>
      <c r="CM4" s="26" t="str">
        <f>IFERROR(VLOOKUP('Project Scoring'!CM6,pick_man,2,FALSE),"")</f>
        <v/>
      </c>
      <c r="CN4" s="26" t="str">
        <f>IFERROR(VLOOKUP('Project Scoring'!CN6,pick_man,2,FALSE),"")</f>
        <v/>
      </c>
      <c r="CO4" s="26" t="str">
        <f>IFERROR(VLOOKUP('Project Scoring'!CO6,pick_man,2,FALSE),"")</f>
        <v/>
      </c>
      <c r="CP4" s="26" t="str">
        <f>IFERROR(VLOOKUP('Project Scoring'!CP6,pick_man,2,FALSE),"")</f>
        <v/>
      </c>
      <c r="CQ4" s="26" t="str">
        <f>IFERROR(VLOOKUP('Project Scoring'!CQ6,pick_man,2,FALSE),"")</f>
        <v/>
      </c>
      <c r="CR4" s="26" t="str">
        <f>IFERROR(VLOOKUP('Project Scoring'!CR6,pick_man,2,FALSE),"")</f>
        <v/>
      </c>
      <c r="CS4" s="26" t="str">
        <f>IFERROR(VLOOKUP('Project Scoring'!CS6,pick_man,2,FALSE),"")</f>
        <v/>
      </c>
      <c r="CT4" s="26" t="str">
        <f>IFERROR(VLOOKUP('Project Scoring'!CT6,pick_man,2,FALSE),"")</f>
        <v/>
      </c>
      <c r="CU4" s="26" t="str">
        <f>IFERROR(VLOOKUP('Project Scoring'!CU6,pick_man,2,FALSE),"")</f>
        <v/>
      </c>
      <c r="CV4" s="26" t="str">
        <f>IFERROR(VLOOKUP('Project Scoring'!CV6,pick_man,2,FALSE),"")</f>
        <v/>
      </c>
      <c r="CW4" s="26" t="str">
        <f>IFERROR(VLOOKUP('Project Scoring'!CW6,pick_man,2,FALSE),"")</f>
        <v/>
      </c>
    </row>
    <row r="5" spans="2:101" s="8" customFormat="1" ht="20.149999999999999" customHeight="1" x14ac:dyDescent="0.35">
      <c r="B5" s="23" t="str">
        <f>IF('Project Scoring'!B7="","",'Project Scoring'!B7)</f>
        <v>The project has high alignment with our business strategy</v>
      </c>
      <c r="C5" s="24"/>
      <c r="D5" s="26"/>
      <c r="E5" s="26">
        <f>IFERROR(VLOOKUP('Project Scoring'!E7,pick_man,2,FALSE),"")</f>
        <v>0</v>
      </c>
      <c r="F5" s="26">
        <f>IFERROR(VLOOKUP('Project Scoring'!F7,pick_man,2,FALSE),"")</f>
        <v>1</v>
      </c>
      <c r="G5" s="26">
        <f>IFERROR(VLOOKUP('Project Scoring'!G7,pick_man,2,FALSE),"")</f>
        <v>1</v>
      </c>
      <c r="H5" s="26">
        <f>IFERROR(VLOOKUP('Project Scoring'!H7,pick_man,2,FALSE),"")</f>
        <v>1</v>
      </c>
      <c r="I5" s="26">
        <f>IFERROR(VLOOKUP('Project Scoring'!I7,pick_man,2,FALSE),"")</f>
        <v>0</v>
      </c>
      <c r="J5" s="26">
        <f>IFERROR(VLOOKUP('Project Scoring'!J7,pick_man,2,FALSE),"")</f>
        <v>0</v>
      </c>
      <c r="K5" s="26">
        <f>IFERROR(VLOOKUP('Project Scoring'!K7,pick_man,2,FALSE),"")</f>
        <v>0</v>
      </c>
      <c r="L5" s="26">
        <f>IFERROR(VLOOKUP('Project Scoring'!L7,pick_man,2,FALSE),"")</f>
        <v>0</v>
      </c>
      <c r="M5" s="26">
        <f>IFERROR(VLOOKUP('Project Scoring'!M7,pick_man,2,FALSE),"")</f>
        <v>0</v>
      </c>
      <c r="N5" s="26">
        <f>IFERROR(VLOOKUP('Project Scoring'!N7,pick_man,2,FALSE),"")</f>
        <v>0</v>
      </c>
      <c r="O5" s="26" t="str">
        <f>IFERROR(VLOOKUP('Project Scoring'!O7,pick_man,2,FALSE),"")</f>
        <v/>
      </c>
      <c r="P5" s="26" t="str">
        <f>IFERROR(VLOOKUP('Project Scoring'!P7,pick_man,2,FALSE),"")</f>
        <v/>
      </c>
      <c r="Q5" s="26" t="str">
        <f>IFERROR(VLOOKUP('Project Scoring'!Q7,pick_man,2,FALSE),"")</f>
        <v/>
      </c>
      <c r="R5" s="26" t="str">
        <f>IFERROR(VLOOKUP('Project Scoring'!R7,pick_man,2,FALSE),"")</f>
        <v/>
      </c>
      <c r="S5" s="26" t="str">
        <f>IFERROR(VLOOKUP('Project Scoring'!S7,pick_man,2,FALSE),"")</f>
        <v/>
      </c>
      <c r="T5" s="26" t="str">
        <f>IFERROR(VLOOKUP('Project Scoring'!T7,pick_man,2,FALSE),"")</f>
        <v/>
      </c>
      <c r="U5" s="26"/>
      <c r="V5" s="26"/>
      <c r="W5" s="26"/>
      <c r="X5" s="26" t="str">
        <f>IFERROR(VLOOKUP('Project Scoring'!X7,pick_man,2,FALSE),"")</f>
        <v/>
      </c>
      <c r="Y5" s="26" t="str">
        <f>IFERROR(VLOOKUP('Project Scoring'!Y7,pick_man,2,FALSE),"")</f>
        <v/>
      </c>
      <c r="Z5" s="26" t="str">
        <f>IFERROR(VLOOKUP('Project Scoring'!Z7,pick_man,2,FALSE),"")</f>
        <v/>
      </c>
      <c r="AA5" s="26" t="str">
        <f>IFERROR(VLOOKUP('Project Scoring'!AA7,pick_man,2,FALSE),"")</f>
        <v/>
      </c>
      <c r="AB5" s="26" t="str">
        <f>IFERROR(VLOOKUP('Project Scoring'!AB7,pick_man,2,FALSE),"")</f>
        <v/>
      </c>
      <c r="AC5" s="26" t="str">
        <f>IFERROR(VLOOKUP('Project Scoring'!AC7,pick_man,2,FALSE),"")</f>
        <v/>
      </c>
      <c r="AD5" s="26" t="str">
        <f>IFERROR(VLOOKUP('Project Scoring'!AD7,pick_man,2,FALSE),"")</f>
        <v/>
      </c>
      <c r="AE5" s="26" t="str">
        <f>IFERROR(VLOOKUP('Project Scoring'!AE7,pick_man,2,FALSE),"")</f>
        <v/>
      </c>
      <c r="AF5" s="26" t="str">
        <f>IFERROR(VLOOKUP('Project Scoring'!AF7,pick_man,2,FALSE),"")</f>
        <v/>
      </c>
      <c r="AG5" s="26" t="str">
        <f>IFERROR(VLOOKUP('Project Scoring'!AG7,pick_man,2,FALSE),"")</f>
        <v/>
      </c>
      <c r="AH5" s="26" t="str">
        <f>IFERROR(VLOOKUP('Project Scoring'!AH7,pick_man,2,FALSE),"")</f>
        <v/>
      </c>
      <c r="AI5" s="26" t="str">
        <f>IFERROR(VLOOKUP('Project Scoring'!AI7,pick_man,2,FALSE),"")</f>
        <v/>
      </c>
      <c r="AJ5" s="26" t="str">
        <f>IFERROR(VLOOKUP('Project Scoring'!AJ7,pick_man,2,FALSE),"")</f>
        <v/>
      </c>
      <c r="AK5" s="26" t="str">
        <f>IFERROR(VLOOKUP('Project Scoring'!AK7,pick_man,2,FALSE),"")</f>
        <v/>
      </c>
      <c r="AL5" s="26" t="str">
        <f>IFERROR(VLOOKUP('Project Scoring'!AL7,pick_man,2,FALSE),"")</f>
        <v/>
      </c>
      <c r="AM5" s="26" t="str">
        <f>IFERROR(VLOOKUP('Project Scoring'!AM7,pick_man,2,FALSE),"")</f>
        <v/>
      </c>
      <c r="AN5" s="26" t="str">
        <f>IFERROR(VLOOKUP('Project Scoring'!AN7,pick_man,2,FALSE),"")</f>
        <v/>
      </c>
      <c r="AO5" s="26" t="str">
        <f>IFERROR(VLOOKUP('Project Scoring'!AO7,pick_man,2,FALSE),"")</f>
        <v/>
      </c>
      <c r="AP5" s="26" t="str">
        <f>IFERROR(VLOOKUP('Project Scoring'!AP7,pick_man,2,FALSE),"")</f>
        <v/>
      </c>
      <c r="AQ5" s="26" t="str">
        <f>IFERROR(VLOOKUP('Project Scoring'!AQ7,pick_man,2,FALSE),"")</f>
        <v/>
      </c>
      <c r="AR5" s="26" t="str">
        <f>IFERROR(VLOOKUP('Project Scoring'!AR7,pick_man,2,FALSE),"")</f>
        <v/>
      </c>
      <c r="AS5" s="26" t="str">
        <f>IFERROR(VLOOKUP('Project Scoring'!AS7,pick_man,2,FALSE),"")</f>
        <v/>
      </c>
      <c r="AT5" s="26" t="str">
        <f>IFERROR(VLOOKUP('Project Scoring'!AT7,pick_man,2,FALSE),"")</f>
        <v/>
      </c>
      <c r="AU5" s="26" t="str">
        <f>IFERROR(VLOOKUP('Project Scoring'!AU7,pick_man,2,FALSE),"")</f>
        <v/>
      </c>
      <c r="AV5" s="26" t="str">
        <f>IFERROR(VLOOKUP('Project Scoring'!AV7,pick_man,2,FALSE),"")</f>
        <v/>
      </c>
      <c r="AW5" s="26" t="str">
        <f>IFERROR(VLOOKUP('Project Scoring'!AW7,pick_man,2,FALSE),"")</f>
        <v/>
      </c>
      <c r="AX5" s="26" t="str">
        <f>IFERROR(VLOOKUP('Project Scoring'!AX7,pick_man,2,FALSE),"")</f>
        <v/>
      </c>
      <c r="AY5" s="26" t="str">
        <f>IFERROR(VLOOKUP('Project Scoring'!AY7,pick_man,2,FALSE),"")</f>
        <v/>
      </c>
      <c r="AZ5" s="26" t="str">
        <f>IFERROR(VLOOKUP('Project Scoring'!AZ7,pick_man,2,FALSE),"")</f>
        <v/>
      </c>
      <c r="BA5" s="26" t="str">
        <f>IFERROR(VLOOKUP('Project Scoring'!BA7,pick_man,2,FALSE),"")</f>
        <v/>
      </c>
      <c r="BB5" s="26" t="str">
        <f>IFERROR(VLOOKUP('Project Scoring'!BB7,pick_man,2,FALSE),"")</f>
        <v/>
      </c>
      <c r="BC5" s="26" t="str">
        <f>IFERROR(VLOOKUP('Project Scoring'!BC7,pick_man,2,FALSE),"")</f>
        <v/>
      </c>
      <c r="BD5" s="26" t="str">
        <f>IFERROR(VLOOKUP('Project Scoring'!BD7,pick_man,2,FALSE),"")</f>
        <v/>
      </c>
      <c r="BE5" s="26" t="str">
        <f>IFERROR(VLOOKUP('Project Scoring'!BE7,pick_man,2,FALSE),"")</f>
        <v/>
      </c>
      <c r="BF5" s="26" t="str">
        <f>IFERROR(VLOOKUP('Project Scoring'!BF7,pick_man,2,FALSE),"")</f>
        <v/>
      </c>
      <c r="BG5" s="26" t="str">
        <f>IFERROR(VLOOKUP('Project Scoring'!BG7,pick_man,2,FALSE),"")</f>
        <v/>
      </c>
      <c r="BH5" s="26" t="str">
        <f>IFERROR(VLOOKUP('Project Scoring'!BH7,pick_man,2,FALSE),"")</f>
        <v/>
      </c>
      <c r="BI5" s="26" t="str">
        <f>IFERROR(VLOOKUP('Project Scoring'!BI7,pick_man,2,FALSE),"")</f>
        <v/>
      </c>
      <c r="BJ5" s="26" t="str">
        <f>IFERROR(VLOOKUP('Project Scoring'!BJ7,pick_man,2,FALSE),"")</f>
        <v/>
      </c>
      <c r="BK5" s="26" t="str">
        <f>IFERROR(VLOOKUP('Project Scoring'!BK7,pick_man,2,FALSE),"")</f>
        <v/>
      </c>
      <c r="BL5" s="26" t="str">
        <f>IFERROR(VLOOKUP('Project Scoring'!BL7,pick_man,2,FALSE),"")</f>
        <v/>
      </c>
      <c r="BM5" s="26" t="str">
        <f>IFERROR(VLOOKUP('Project Scoring'!BM7,pick_man,2,FALSE),"")</f>
        <v/>
      </c>
      <c r="BN5" s="26" t="str">
        <f>IFERROR(VLOOKUP('Project Scoring'!BN7,pick_man,2,FALSE),"")</f>
        <v/>
      </c>
      <c r="BO5" s="26" t="str">
        <f>IFERROR(VLOOKUP('Project Scoring'!BO7,pick_man,2,FALSE),"")</f>
        <v/>
      </c>
      <c r="BP5" s="26" t="str">
        <f>IFERROR(VLOOKUP('Project Scoring'!BP7,pick_man,2,FALSE),"")</f>
        <v/>
      </c>
      <c r="BQ5" s="26" t="str">
        <f>IFERROR(VLOOKUP('Project Scoring'!BQ7,pick_man,2,FALSE),"")</f>
        <v/>
      </c>
      <c r="BR5" s="26" t="str">
        <f>IFERROR(VLOOKUP('Project Scoring'!BR7,pick_man,2,FALSE),"")</f>
        <v/>
      </c>
      <c r="BS5" s="26" t="str">
        <f>IFERROR(VLOOKUP('Project Scoring'!BS7,pick_man,2,FALSE),"")</f>
        <v/>
      </c>
      <c r="BT5" s="26" t="str">
        <f>IFERROR(VLOOKUP('Project Scoring'!BT7,pick_man,2,FALSE),"")</f>
        <v/>
      </c>
      <c r="BU5" s="26" t="str">
        <f>IFERROR(VLOOKUP('Project Scoring'!BU7,pick_man,2,FALSE),"")</f>
        <v/>
      </c>
      <c r="BV5" s="26" t="str">
        <f>IFERROR(VLOOKUP('Project Scoring'!BV7,pick_man,2,FALSE),"")</f>
        <v/>
      </c>
      <c r="BW5" s="26" t="str">
        <f>IFERROR(VLOOKUP('Project Scoring'!BW7,pick_man,2,FALSE),"")</f>
        <v/>
      </c>
      <c r="BX5" s="26" t="str">
        <f>IFERROR(VLOOKUP('Project Scoring'!BX7,pick_man,2,FALSE),"")</f>
        <v/>
      </c>
      <c r="BY5" s="26" t="str">
        <f>IFERROR(VLOOKUP('Project Scoring'!BY7,pick_man,2,FALSE),"")</f>
        <v/>
      </c>
      <c r="BZ5" s="26" t="str">
        <f>IFERROR(VLOOKUP('Project Scoring'!BZ7,pick_man,2,FALSE),"")</f>
        <v/>
      </c>
      <c r="CA5" s="26" t="str">
        <f>IFERROR(VLOOKUP('Project Scoring'!CA7,pick_man,2,FALSE),"")</f>
        <v/>
      </c>
      <c r="CB5" s="26" t="str">
        <f>IFERROR(VLOOKUP('Project Scoring'!CB7,pick_man,2,FALSE),"")</f>
        <v/>
      </c>
      <c r="CC5" s="26" t="str">
        <f>IFERROR(VLOOKUP('Project Scoring'!CC7,pick_man,2,FALSE),"")</f>
        <v/>
      </c>
      <c r="CD5" s="26" t="str">
        <f>IFERROR(VLOOKUP('Project Scoring'!CD7,pick_man,2,FALSE),"")</f>
        <v/>
      </c>
      <c r="CE5" s="26" t="str">
        <f>IFERROR(VLOOKUP('Project Scoring'!CE7,pick_man,2,FALSE),"")</f>
        <v/>
      </c>
      <c r="CF5" s="26" t="str">
        <f>IFERROR(VLOOKUP('Project Scoring'!CF7,pick_man,2,FALSE),"")</f>
        <v/>
      </c>
      <c r="CG5" s="26" t="str">
        <f>IFERROR(VLOOKUP('Project Scoring'!CG7,pick_man,2,FALSE),"")</f>
        <v/>
      </c>
      <c r="CH5" s="26" t="str">
        <f>IFERROR(VLOOKUP('Project Scoring'!CH7,pick_man,2,FALSE),"")</f>
        <v/>
      </c>
      <c r="CI5" s="26" t="str">
        <f>IFERROR(VLOOKUP('Project Scoring'!CI7,pick_man,2,FALSE),"")</f>
        <v/>
      </c>
      <c r="CJ5" s="26" t="str">
        <f>IFERROR(VLOOKUP('Project Scoring'!CJ7,pick_man,2,FALSE),"")</f>
        <v/>
      </c>
      <c r="CK5" s="26" t="str">
        <f>IFERROR(VLOOKUP('Project Scoring'!CK7,pick_man,2,FALSE),"")</f>
        <v/>
      </c>
      <c r="CL5" s="26" t="str">
        <f>IFERROR(VLOOKUP('Project Scoring'!CL7,pick_man,2,FALSE),"")</f>
        <v/>
      </c>
      <c r="CM5" s="26" t="str">
        <f>IFERROR(VLOOKUP('Project Scoring'!CM7,pick_man,2,FALSE),"")</f>
        <v/>
      </c>
      <c r="CN5" s="26" t="str">
        <f>IFERROR(VLOOKUP('Project Scoring'!CN7,pick_man,2,FALSE),"")</f>
        <v/>
      </c>
      <c r="CO5" s="26" t="str">
        <f>IFERROR(VLOOKUP('Project Scoring'!CO7,pick_man,2,FALSE),"")</f>
        <v/>
      </c>
      <c r="CP5" s="26" t="str">
        <f>IFERROR(VLOOKUP('Project Scoring'!CP7,pick_man,2,FALSE),"")</f>
        <v/>
      </c>
      <c r="CQ5" s="26" t="str">
        <f>IFERROR(VLOOKUP('Project Scoring'!CQ7,pick_man,2,FALSE),"")</f>
        <v/>
      </c>
      <c r="CR5" s="26" t="str">
        <f>IFERROR(VLOOKUP('Project Scoring'!CR7,pick_man,2,FALSE),"")</f>
        <v/>
      </c>
      <c r="CS5" s="26" t="str">
        <f>IFERROR(VLOOKUP('Project Scoring'!CS7,pick_man,2,FALSE),"")</f>
        <v/>
      </c>
      <c r="CT5" s="26" t="str">
        <f>IFERROR(VLOOKUP('Project Scoring'!CT7,pick_man,2,FALSE),"")</f>
        <v/>
      </c>
      <c r="CU5" s="26" t="str">
        <f>IFERROR(VLOOKUP('Project Scoring'!CU7,pick_man,2,FALSE),"")</f>
        <v/>
      </c>
      <c r="CV5" s="26" t="str">
        <f>IFERROR(VLOOKUP('Project Scoring'!CV7,pick_man,2,FALSE),"")</f>
        <v/>
      </c>
      <c r="CW5" s="26" t="str">
        <f>IFERROR(VLOOKUP('Project Scoring'!CW7,pick_man,2,FALSE),"")</f>
        <v/>
      </c>
    </row>
    <row r="6" spans="2:101" s="8" customFormat="1" ht="20.149999999999999" customHeight="1" x14ac:dyDescent="0.35">
      <c r="B6" s="23" t="str">
        <f>IF('Project Scoring'!B8="","",'Project Scoring'!B8)</f>
        <v>The project has high alignment with our Digital Strategy</v>
      </c>
      <c r="C6" s="24"/>
      <c r="D6" s="26"/>
      <c r="E6" s="26">
        <f>IFERROR(VLOOKUP('Project Scoring'!E8,pick_man,2,FALSE),"")</f>
        <v>0</v>
      </c>
      <c r="F6" s="26">
        <f>IFERROR(VLOOKUP('Project Scoring'!F8,pick_man,2,FALSE),"")</f>
        <v>0</v>
      </c>
      <c r="G6" s="26">
        <f>IFERROR(VLOOKUP('Project Scoring'!G8,pick_man,2,FALSE),"")</f>
        <v>0</v>
      </c>
      <c r="H6" s="26">
        <f>IFERROR(VLOOKUP('Project Scoring'!H8,pick_man,2,FALSE),"")</f>
        <v>0</v>
      </c>
      <c r="I6" s="26">
        <f>IFERROR(VLOOKUP('Project Scoring'!I8,pick_man,2,FALSE),"")</f>
        <v>0</v>
      </c>
      <c r="J6" s="26">
        <f>IFERROR(VLOOKUP('Project Scoring'!J8,pick_man,2,FALSE),"")</f>
        <v>0</v>
      </c>
      <c r="K6" s="26">
        <f>IFERROR(VLOOKUP('Project Scoring'!K8,pick_man,2,FALSE),"")</f>
        <v>0</v>
      </c>
      <c r="L6" s="26">
        <f>IFERROR(VLOOKUP('Project Scoring'!L8,pick_man,2,FALSE),"")</f>
        <v>0</v>
      </c>
      <c r="M6" s="26">
        <f>IFERROR(VLOOKUP('Project Scoring'!M8,pick_man,2,FALSE),"")</f>
        <v>0</v>
      </c>
      <c r="N6" s="26">
        <f>IFERROR(VLOOKUP('Project Scoring'!N8,pick_man,2,FALSE),"")</f>
        <v>0</v>
      </c>
      <c r="O6" s="26" t="str">
        <f>IFERROR(VLOOKUP('Project Scoring'!O8,pick_man,2,FALSE),"")</f>
        <v/>
      </c>
      <c r="P6" s="26" t="str">
        <f>IFERROR(VLOOKUP('Project Scoring'!P8,pick_man,2,FALSE),"")</f>
        <v/>
      </c>
      <c r="Q6" s="26" t="str">
        <f>IFERROR(VLOOKUP('Project Scoring'!Q8,pick_man,2,FALSE),"")</f>
        <v/>
      </c>
      <c r="R6" s="26" t="str">
        <f>IFERROR(VLOOKUP('Project Scoring'!R8,pick_man,2,FALSE),"")</f>
        <v/>
      </c>
      <c r="S6" s="26" t="str">
        <f>IFERROR(VLOOKUP('Project Scoring'!S8,pick_man,2,FALSE),"")</f>
        <v/>
      </c>
      <c r="T6" s="26" t="str">
        <f>IFERROR(VLOOKUP('Project Scoring'!T8,pick_man,2,FALSE),"")</f>
        <v/>
      </c>
      <c r="U6" s="26"/>
      <c r="V6" s="26"/>
      <c r="W6" s="26"/>
      <c r="X6" s="26" t="str">
        <f>IFERROR(VLOOKUP('Project Scoring'!X8,pick_man,2,FALSE),"")</f>
        <v/>
      </c>
      <c r="Y6" s="26" t="str">
        <f>IFERROR(VLOOKUP('Project Scoring'!Y8,pick_man,2,FALSE),"")</f>
        <v/>
      </c>
      <c r="Z6" s="26" t="str">
        <f>IFERROR(VLOOKUP('Project Scoring'!Z8,pick_man,2,FALSE),"")</f>
        <v/>
      </c>
      <c r="AA6" s="26" t="str">
        <f>IFERROR(VLOOKUP('Project Scoring'!AA8,pick_man,2,FALSE),"")</f>
        <v/>
      </c>
      <c r="AB6" s="26" t="str">
        <f>IFERROR(VLOOKUP('Project Scoring'!AB8,pick_man,2,FALSE),"")</f>
        <v/>
      </c>
      <c r="AC6" s="26" t="str">
        <f>IFERROR(VLOOKUP('Project Scoring'!AC8,pick_man,2,FALSE),"")</f>
        <v/>
      </c>
      <c r="AD6" s="26" t="str">
        <f>IFERROR(VLOOKUP('Project Scoring'!AD8,pick_man,2,FALSE),"")</f>
        <v/>
      </c>
      <c r="AE6" s="26" t="str">
        <f>IFERROR(VLOOKUP('Project Scoring'!AE8,pick_man,2,FALSE),"")</f>
        <v/>
      </c>
      <c r="AF6" s="26" t="str">
        <f>IFERROR(VLOOKUP('Project Scoring'!AF8,pick_man,2,FALSE),"")</f>
        <v/>
      </c>
      <c r="AG6" s="26" t="str">
        <f>IFERROR(VLOOKUP('Project Scoring'!AG8,pick_man,2,FALSE),"")</f>
        <v/>
      </c>
      <c r="AH6" s="26" t="str">
        <f>IFERROR(VLOOKUP('Project Scoring'!AH8,pick_man,2,FALSE),"")</f>
        <v/>
      </c>
      <c r="AI6" s="26" t="str">
        <f>IFERROR(VLOOKUP('Project Scoring'!AI8,pick_man,2,FALSE),"")</f>
        <v/>
      </c>
      <c r="AJ6" s="26" t="str">
        <f>IFERROR(VLOOKUP('Project Scoring'!AJ8,pick_man,2,FALSE),"")</f>
        <v/>
      </c>
      <c r="AK6" s="26" t="str">
        <f>IFERROR(VLOOKUP('Project Scoring'!AK8,pick_man,2,FALSE),"")</f>
        <v/>
      </c>
      <c r="AL6" s="26" t="str">
        <f>IFERROR(VLOOKUP('Project Scoring'!AL8,pick_man,2,FALSE),"")</f>
        <v/>
      </c>
      <c r="AM6" s="26" t="str">
        <f>IFERROR(VLOOKUP('Project Scoring'!AM8,pick_man,2,FALSE),"")</f>
        <v/>
      </c>
      <c r="AN6" s="26" t="str">
        <f>IFERROR(VLOOKUP('Project Scoring'!AN8,pick_man,2,FALSE),"")</f>
        <v/>
      </c>
      <c r="AO6" s="26" t="str">
        <f>IFERROR(VLOOKUP('Project Scoring'!AO8,pick_man,2,FALSE),"")</f>
        <v/>
      </c>
      <c r="AP6" s="26" t="str">
        <f>IFERROR(VLOOKUP('Project Scoring'!AP8,pick_man,2,FALSE),"")</f>
        <v/>
      </c>
      <c r="AQ6" s="26" t="str">
        <f>IFERROR(VLOOKUP('Project Scoring'!AQ8,pick_man,2,FALSE),"")</f>
        <v/>
      </c>
      <c r="AR6" s="26" t="str">
        <f>IFERROR(VLOOKUP('Project Scoring'!AR8,pick_man,2,FALSE),"")</f>
        <v/>
      </c>
      <c r="AS6" s="26" t="str">
        <f>IFERROR(VLOOKUP('Project Scoring'!AS8,pick_man,2,FALSE),"")</f>
        <v/>
      </c>
      <c r="AT6" s="26" t="str">
        <f>IFERROR(VLOOKUP('Project Scoring'!AT8,pick_man,2,FALSE),"")</f>
        <v/>
      </c>
      <c r="AU6" s="26" t="str">
        <f>IFERROR(VLOOKUP('Project Scoring'!AU8,pick_man,2,FALSE),"")</f>
        <v/>
      </c>
      <c r="AV6" s="26" t="str">
        <f>IFERROR(VLOOKUP('Project Scoring'!AV8,pick_man,2,FALSE),"")</f>
        <v/>
      </c>
      <c r="AW6" s="26" t="str">
        <f>IFERROR(VLOOKUP('Project Scoring'!AW8,pick_man,2,FALSE),"")</f>
        <v/>
      </c>
      <c r="AX6" s="26" t="str">
        <f>IFERROR(VLOOKUP('Project Scoring'!AX8,pick_man,2,FALSE),"")</f>
        <v/>
      </c>
      <c r="AY6" s="26" t="str">
        <f>IFERROR(VLOOKUP('Project Scoring'!AY8,pick_man,2,FALSE),"")</f>
        <v/>
      </c>
      <c r="AZ6" s="26" t="str">
        <f>IFERROR(VLOOKUP('Project Scoring'!AZ8,pick_man,2,FALSE),"")</f>
        <v/>
      </c>
      <c r="BA6" s="26" t="str">
        <f>IFERROR(VLOOKUP('Project Scoring'!BA8,pick_man,2,FALSE),"")</f>
        <v/>
      </c>
      <c r="BB6" s="26" t="str">
        <f>IFERROR(VLOOKUP('Project Scoring'!BB8,pick_man,2,FALSE),"")</f>
        <v/>
      </c>
      <c r="BC6" s="26" t="str">
        <f>IFERROR(VLOOKUP('Project Scoring'!BC8,pick_man,2,FALSE),"")</f>
        <v/>
      </c>
      <c r="BD6" s="26" t="str">
        <f>IFERROR(VLOOKUP('Project Scoring'!BD8,pick_man,2,FALSE),"")</f>
        <v/>
      </c>
      <c r="BE6" s="26" t="str">
        <f>IFERROR(VLOOKUP('Project Scoring'!BE8,pick_man,2,FALSE),"")</f>
        <v/>
      </c>
      <c r="BF6" s="26" t="str">
        <f>IFERROR(VLOOKUP('Project Scoring'!BF8,pick_man,2,FALSE),"")</f>
        <v/>
      </c>
      <c r="BG6" s="26" t="str">
        <f>IFERROR(VLOOKUP('Project Scoring'!BG8,pick_man,2,FALSE),"")</f>
        <v/>
      </c>
      <c r="BH6" s="26" t="str">
        <f>IFERROR(VLOOKUP('Project Scoring'!BH8,pick_man,2,FALSE),"")</f>
        <v/>
      </c>
      <c r="BI6" s="26" t="str">
        <f>IFERROR(VLOOKUP('Project Scoring'!BI8,pick_man,2,FALSE),"")</f>
        <v/>
      </c>
      <c r="BJ6" s="26" t="str">
        <f>IFERROR(VLOOKUP('Project Scoring'!BJ8,pick_man,2,FALSE),"")</f>
        <v/>
      </c>
      <c r="BK6" s="26" t="str">
        <f>IFERROR(VLOOKUP('Project Scoring'!BK8,pick_man,2,FALSE),"")</f>
        <v/>
      </c>
      <c r="BL6" s="26" t="str">
        <f>IFERROR(VLOOKUP('Project Scoring'!BL8,pick_man,2,FALSE),"")</f>
        <v/>
      </c>
      <c r="BM6" s="26" t="str">
        <f>IFERROR(VLOOKUP('Project Scoring'!BM8,pick_man,2,FALSE),"")</f>
        <v/>
      </c>
      <c r="BN6" s="26" t="str">
        <f>IFERROR(VLOOKUP('Project Scoring'!BN8,pick_man,2,FALSE),"")</f>
        <v/>
      </c>
      <c r="BO6" s="26" t="str">
        <f>IFERROR(VLOOKUP('Project Scoring'!BO8,pick_man,2,FALSE),"")</f>
        <v/>
      </c>
      <c r="BP6" s="26" t="str">
        <f>IFERROR(VLOOKUP('Project Scoring'!BP8,pick_man,2,FALSE),"")</f>
        <v/>
      </c>
      <c r="BQ6" s="26" t="str">
        <f>IFERROR(VLOOKUP('Project Scoring'!BQ8,pick_man,2,FALSE),"")</f>
        <v/>
      </c>
      <c r="BR6" s="26" t="str">
        <f>IFERROR(VLOOKUP('Project Scoring'!BR8,pick_man,2,FALSE),"")</f>
        <v/>
      </c>
      <c r="BS6" s="26" t="str">
        <f>IFERROR(VLOOKUP('Project Scoring'!BS8,pick_man,2,FALSE),"")</f>
        <v/>
      </c>
      <c r="BT6" s="26" t="str">
        <f>IFERROR(VLOOKUP('Project Scoring'!BT8,pick_man,2,FALSE),"")</f>
        <v/>
      </c>
      <c r="BU6" s="26" t="str">
        <f>IFERROR(VLOOKUP('Project Scoring'!BU8,pick_man,2,FALSE),"")</f>
        <v/>
      </c>
      <c r="BV6" s="26" t="str">
        <f>IFERROR(VLOOKUP('Project Scoring'!BV8,pick_man,2,FALSE),"")</f>
        <v/>
      </c>
      <c r="BW6" s="26" t="str">
        <f>IFERROR(VLOOKUP('Project Scoring'!BW8,pick_man,2,FALSE),"")</f>
        <v/>
      </c>
      <c r="BX6" s="26" t="str">
        <f>IFERROR(VLOOKUP('Project Scoring'!BX8,pick_man,2,FALSE),"")</f>
        <v/>
      </c>
      <c r="BY6" s="26" t="str">
        <f>IFERROR(VLOOKUP('Project Scoring'!BY8,pick_man,2,FALSE),"")</f>
        <v/>
      </c>
      <c r="BZ6" s="26" t="str">
        <f>IFERROR(VLOOKUP('Project Scoring'!BZ8,pick_man,2,FALSE),"")</f>
        <v/>
      </c>
      <c r="CA6" s="26" t="str">
        <f>IFERROR(VLOOKUP('Project Scoring'!CA8,pick_man,2,FALSE),"")</f>
        <v/>
      </c>
      <c r="CB6" s="26" t="str">
        <f>IFERROR(VLOOKUP('Project Scoring'!CB8,pick_man,2,FALSE),"")</f>
        <v/>
      </c>
      <c r="CC6" s="26" t="str">
        <f>IFERROR(VLOOKUP('Project Scoring'!CC8,pick_man,2,FALSE),"")</f>
        <v/>
      </c>
      <c r="CD6" s="26" t="str">
        <f>IFERROR(VLOOKUP('Project Scoring'!CD8,pick_man,2,FALSE),"")</f>
        <v/>
      </c>
      <c r="CE6" s="26" t="str">
        <f>IFERROR(VLOOKUP('Project Scoring'!CE8,pick_man,2,FALSE),"")</f>
        <v/>
      </c>
      <c r="CF6" s="26" t="str">
        <f>IFERROR(VLOOKUP('Project Scoring'!CF8,pick_man,2,FALSE),"")</f>
        <v/>
      </c>
      <c r="CG6" s="26" t="str">
        <f>IFERROR(VLOOKUP('Project Scoring'!CG8,pick_man,2,FALSE),"")</f>
        <v/>
      </c>
      <c r="CH6" s="26" t="str">
        <f>IFERROR(VLOOKUP('Project Scoring'!CH8,pick_man,2,FALSE),"")</f>
        <v/>
      </c>
      <c r="CI6" s="26" t="str">
        <f>IFERROR(VLOOKUP('Project Scoring'!CI8,pick_man,2,FALSE),"")</f>
        <v/>
      </c>
      <c r="CJ6" s="26" t="str">
        <f>IFERROR(VLOOKUP('Project Scoring'!CJ8,pick_man,2,FALSE),"")</f>
        <v/>
      </c>
      <c r="CK6" s="26" t="str">
        <f>IFERROR(VLOOKUP('Project Scoring'!CK8,pick_man,2,FALSE),"")</f>
        <v/>
      </c>
      <c r="CL6" s="26" t="str">
        <f>IFERROR(VLOOKUP('Project Scoring'!CL8,pick_man,2,FALSE),"")</f>
        <v/>
      </c>
      <c r="CM6" s="26" t="str">
        <f>IFERROR(VLOOKUP('Project Scoring'!CM8,pick_man,2,FALSE),"")</f>
        <v/>
      </c>
      <c r="CN6" s="26" t="str">
        <f>IFERROR(VLOOKUP('Project Scoring'!CN8,pick_man,2,FALSE),"")</f>
        <v/>
      </c>
      <c r="CO6" s="26" t="str">
        <f>IFERROR(VLOOKUP('Project Scoring'!CO8,pick_man,2,FALSE),"")</f>
        <v/>
      </c>
      <c r="CP6" s="26" t="str">
        <f>IFERROR(VLOOKUP('Project Scoring'!CP8,pick_man,2,FALSE),"")</f>
        <v/>
      </c>
      <c r="CQ6" s="26" t="str">
        <f>IFERROR(VLOOKUP('Project Scoring'!CQ8,pick_man,2,FALSE),"")</f>
        <v/>
      </c>
      <c r="CR6" s="26" t="str">
        <f>IFERROR(VLOOKUP('Project Scoring'!CR8,pick_man,2,FALSE),"")</f>
        <v/>
      </c>
      <c r="CS6" s="26" t="str">
        <f>IFERROR(VLOOKUP('Project Scoring'!CS8,pick_man,2,FALSE),"")</f>
        <v/>
      </c>
      <c r="CT6" s="26" t="str">
        <f>IFERROR(VLOOKUP('Project Scoring'!CT8,pick_man,2,FALSE),"")</f>
        <v/>
      </c>
      <c r="CU6" s="26" t="str">
        <f>IFERROR(VLOOKUP('Project Scoring'!CU8,pick_man,2,FALSE),"")</f>
        <v/>
      </c>
      <c r="CV6" s="26" t="str">
        <f>IFERROR(VLOOKUP('Project Scoring'!CV8,pick_man,2,FALSE),"")</f>
        <v/>
      </c>
      <c r="CW6" s="26" t="str">
        <f>IFERROR(VLOOKUP('Project Scoring'!CW8,pick_man,2,FALSE),"")</f>
        <v/>
      </c>
    </row>
    <row r="7" spans="2:101" s="8" customFormat="1" ht="20.149999999999999" customHeight="1" x14ac:dyDescent="0.35">
      <c r="B7" s="23" t="str">
        <f>IF('Project Scoring'!B9="","",'Project Scoring'!B9)</f>
        <v xml:space="preserve">The project has high alignment with the State Strategic Plan (SSP) </v>
      </c>
      <c r="C7" s="24"/>
      <c r="D7" s="26"/>
      <c r="E7" s="26">
        <f>IFERROR(VLOOKUP('Project Scoring'!E9,pick_man,2,FALSE),"")</f>
        <v>0</v>
      </c>
      <c r="F7" s="26">
        <f>IFERROR(VLOOKUP('Project Scoring'!F9,pick_man,2,FALSE),"")</f>
        <v>0</v>
      </c>
      <c r="G7" s="26">
        <f>IFERROR(VLOOKUP('Project Scoring'!G9,pick_man,2,FALSE),"")</f>
        <v>0</v>
      </c>
      <c r="H7" s="26">
        <f>IFERROR(VLOOKUP('Project Scoring'!H9,pick_man,2,FALSE),"")</f>
        <v>0</v>
      </c>
      <c r="I7" s="26">
        <f>IFERROR(VLOOKUP('Project Scoring'!I9,pick_man,2,FALSE),"")</f>
        <v>0</v>
      </c>
      <c r="J7" s="26">
        <f>IFERROR(VLOOKUP('Project Scoring'!J9,pick_man,2,FALSE),"")</f>
        <v>0</v>
      </c>
      <c r="K7" s="26">
        <f>IFERROR(VLOOKUP('Project Scoring'!K9,pick_man,2,FALSE),"")</f>
        <v>0</v>
      </c>
      <c r="L7" s="26">
        <f>IFERROR(VLOOKUP('Project Scoring'!L9,pick_man,2,FALSE),"")</f>
        <v>0</v>
      </c>
      <c r="M7" s="26">
        <f>IFERROR(VLOOKUP('Project Scoring'!M9,pick_man,2,FALSE),"")</f>
        <v>0</v>
      </c>
      <c r="N7" s="26">
        <f>IFERROR(VLOOKUP('Project Scoring'!N9,pick_man,2,FALSE),"")</f>
        <v>0</v>
      </c>
      <c r="O7" s="26" t="str">
        <f>IFERROR(VLOOKUP('Project Scoring'!O9,pick_man,2,FALSE),"")</f>
        <v/>
      </c>
      <c r="P7" s="26" t="str">
        <f>IFERROR(VLOOKUP('Project Scoring'!P9,pick_man,2,FALSE),"")</f>
        <v/>
      </c>
      <c r="Q7" s="26" t="str">
        <f>IFERROR(VLOOKUP('Project Scoring'!Q9,pick_man,2,FALSE),"")</f>
        <v/>
      </c>
      <c r="R7" s="26" t="str">
        <f>IFERROR(VLOOKUP('Project Scoring'!R9,pick_man,2,FALSE),"")</f>
        <v/>
      </c>
      <c r="S7" s="26" t="str">
        <f>IFERROR(VLOOKUP('Project Scoring'!S9,pick_man,2,FALSE),"")</f>
        <v/>
      </c>
      <c r="T7" s="26" t="str">
        <f>IFERROR(VLOOKUP('Project Scoring'!T9,pick_man,2,FALSE),"")</f>
        <v/>
      </c>
      <c r="U7" s="26"/>
      <c r="V7" s="26"/>
      <c r="W7" s="26"/>
      <c r="X7" s="26" t="str">
        <f>IFERROR(VLOOKUP('Project Scoring'!X9,pick_man,2,FALSE),"")</f>
        <v/>
      </c>
      <c r="Y7" s="26" t="str">
        <f>IFERROR(VLOOKUP('Project Scoring'!Y9,pick_man,2,FALSE),"")</f>
        <v/>
      </c>
      <c r="Z7" s="26" t="str">
        <f>IFERROR(VLOOKUP('Project Scoring'!Z9,pick_man,2,FALSE),"")</f>
        <v/>
      </c>
      <c r="AA7" s="26" t="str">
        <f>IFERROR(VLOOKUP('Project Scoring'!AA9,pick_man,2,FALSE),"")</f>
        <v/>
      </c>
      <c r="AB7" s="26" t="str">
        <f>IFERROR(VLOOKUP('Project Scoring'!AB9,pick_man,2,FALSE),"")</f>
        <v/>
      </c>
      <c r="AC7" s="26" t="str">
        <f>IFERROR(VLOOKUP('Project Scoring'!AC9,pick_man,2,FALSE),"")</f>
        <v/>
      </c>
      <c r="AD7" s="26" t="str">
        <f>IFERROR(VLOOKUP('Project Scoring'!AD9,pick_man,2,FALSE),"")</f>
        <v/>
      </c>
      <c r="AE7" s="26" t="str">
        <f>IFERROR(VLOOKUP('Project Scoring'!AE9,pick_man,2,FALSE),"")</f>
        <v/>
      </c>
      <c r="AF7" s="26" t="str">
        <f>IFERROR(VLOOKUP('Project Scoring'!AF9,pick_man,2,FALSE),"")</f>
        <v/>
      </c>
      <c r="AG7" s="26" t="str">
        <f>IFERROR(VLOOKUP('Project Scoring'!AG9,pick_man,2,FALSE),"")</f>
        <v/>
      </c>
      <c r="AH7" s="26" t="str">
        <f>IFERROR(VLOOKUP('Project Scoring'!AH9,pick_man,2,FALSE),"")</f>
        <v/>
      </c>
      <c r="AI7" s="26" t="str">
        <f>IFERROR(VLOOKUP('Project Scoring'!AI9,pick_man,2,FALSE),"")</f>
        <v/>
      </c>
      <c r="AJ7" s="26" t="str">
        <f>IFERROR(VLOOKUP('Project Scoring'!AJ9,pick_man,2,FALSE),"")</f>
        <v/>
      </c>
      <c r="AK7" s="26" t="str">
        <f>IFERROR(VLOOKUP('Project Scoring'!AK9,pick_man,2,FALSE),"")</f>
        <v/>
      </c>
      <c r="AL7" s="26" t="str">
        <f>IFERROR(VLOOKUP('Project Scoring'!AL9,pick_man,2,FALSE),"")</f>
        <v/>
      </c>
      <c r="AM7" s="26" t="str">
        <f>IFERROR(VLOOKUP('Project Scoring'!AM9,pick_man,2,FALSE),"")</f>
        <v/>
      </c>
      <c r="AN7" s="26" t="str">
        <f>IFERROR(VLOOKUP('Project Scoring'!AN9,pick_man,2,FALSE),"")</f>
        <v/>
      </c>
      <c r="AO7" s="26" t="str">
        <f>IFERROR(VLOOKUP('Project Scoring'!AO9,pick_man,2,FALSE),"")</f>
        <v/>
      </c>
      <c r="AP7" s="26" t="str">
        <f>IFERROR(VLOOKUP('Project Scoring'!AP9,pick_man,2,FALSE),"")</f>
        <v/>
      </c>
      <c r="AQ7" s="26" t="str">
        <f>IFERROR(VLOOKUP('Project Scoring'!AQ9,pick_man,2,FALSE),"")</f>
        <v/>
      </c>
      <c r="AR7" s="26" t="str">
        <f>IFERROR(VLOOKUP('Project Scoring'!AR9,pick_man,2,FALSE),"")</f>
        <v/>
      </c>
      <c r="AS7" s="26" t="str">
        <f>IFERROR(VLOOKUP('Project Scoring'!AS9,pick_man,2,FALSE),"")</f>
        <v/>
      </c>
      <c r="AT7" s="26" t="str">
        <f>IFERROR(VLOOKUP('Project Scoring'!AT9,pick_man,2,FALSE),"")</f>
        <v/>
      </c>
      <c r="AU7" s="26" t="str">
        <f>IFERROR(VLOOKUP('Project Scoring'!AU9,pick_man,2,FALSE),"")</f>
        <v/>
      </c>
      <c r="AV7" s="26" t="str">
        <f>IFERROR(VLOOKUP('Project Scoring'!AV9,pick_man,2,FALSE),"")</f>
        <v/>
      </c>
      <c r="AW7" s="26" t="str">
        <f>IFERROR(VLOOKUP('Project Scoring'!AW9,pick_man,2,FALSE),"")</f>
        <v/>
      </c>
      <c r="AX7" s="26" t="str">
        <f>IFERROR(VLOOKUP('Project Scoring'!AX9,pick_man,2,FALSE),"")</f>
        <v/>
      </c>
      <c r="AY7" s="26" t="str">
        <f>IFERROR(VLOOKUP('Project Scoring'!AY9,pick_man,2,FALSE),"")</f>
        <v/>
      </c>
      <c r="AZ7" s="26" t="str">
        <f>IFERROR(VLOOKUP('Project Scoring'!AZ9,pick_man,2,FALSE),"")</f>
        <v/>
      </c>
      <c r="BA7" s="26" t="str">
        <f>IFERROR(VLOOKUP('Project Scoring'!BA9,pick_man,2,FALSE),"")</f>
        <v/>
      </c>
      <c r="BB7" s="26" t="str">
        <f>IFERROR(VLOOKUP('Project Scoring'!BB9,pick_man,2,FALSE),"")</f>
        <v/>
      </c>
      <c r="BC7" s="26" t="str">
        <f>IFERROR(VLOOKUP('Project Scoring'!BC9,pick_man,2,FALSE),"")</f>
        <v/>
      </c>
      <c r="BD7" s="26" t="str">
        <f>IFERROR(VLOOKUP('Project Scoring'!BD9,pick_man,2,FALSE),"")</f>
        <v/>
      </c>
      <c r="BE7" s="26" t="str">
        <f>IFERROR(VLOOKUP('Project Scoring'!BE9,pick_man,2,FALSE),"")</f>
        <v/>
      </c>
      <c r="BF7" s="26" t="str">
        <f>IFERROR(VLOOKUP('Project Scoring'!BF9,pick_man,2,FALSE),"")</f>
        <v/>
      </c>
      <c r="BG7" s="26" t="str">
        <f>IFERROR(VLOOKUP('Project Scoring'!BG9,pick_man,2,FALSE),"")</f>
        <v/>
      </c>
      <c r="BH7" s="26" t="str">
        <f>IFERROR(VLOOKUP('Project Scoring'!BH9,pick_man,2,FALSE),"")</f>
        <v/>
      </c>
      <c r="BI7" s="26" t="str">
        <f>IFERROR(VLOOKUP('Project Scoring'!BI9,pick_man,2,FALSE),"")</f>
        <v/>
      </c>
      <c r="BJ7" s="26" t="str">
        <f>IFERROR(VLOOKUP('Project Scoring'!BJ9,pick_man,2,FALSE),"")</f>
        <v/>
      </c>
      <c r="BK7" s="26" t="str">
        <f>IFERROR(VLOOKUP('Project Scoring'!BK9,pick_man,2,FALSE),"")</f>
        <v/>
      </c>
      <c r="BL7" s="26" t="str">
        <f>IFERROR(VLOOKUP('Project Scoring'!BL9,pick_man,2,FALSE),"")</f>
        <v/>
      </c>
      <c r="BM7" s="26" t="str">
        <f>IFERROR(VLOOKUP('Project Scoring'!BM9,pick_man,2,FALSE),"")</f>
        <v/>
      </c>
      <c r="BN7" s="26" t="str">
        <f>IFERROR(VLOOKUP('Project Scoring'!BN9,pick_man,2,FALSE),"")</f>
        <v/>
      </c>
      <c r="BO7" s="26" t="str">
        <f>IFERROR(VLOOKUP('Project Scoring'!BO9,pick_man,2,FALSE),"")</f>
        <v/>
      </c>
      <c r="BP7" s="26" t="str">
        <f>IFERROR(VLOOKUP('Project Scoring'!BP9,pick_man,2,FALSE),"")</f>
        <v/>
      </c>
      <c r="BQ7" s="26" t="str">
        <f>IFERROR(VLOOKUP('Project Scoring'!BQ9,pick_man,2,FALSE),"")</f>
        <v/>
      </c>
      <c r="BR7" s="26" t="str">
        <f>IFERROR(VLOOKUP('Project Scoring'!BR9,pick_man,2,FALSE),"")</f>
        <v/>
      </c>
      <c r="BS7" s="26" t="str">
        <f>IFERROR(VLOOKUP('Project Scoring'!BS9,pick_man,2,FALSE),"")</f>
        <v/>
      </c>
      <c r="BT7" s="26" t="str">
        <f>IFERROR(VLOOKUP('Project Scoring'!BT9,pick_man,2,FALSE),"")</f>
        <v/>
      </c>
      <c r="BU7" s="26" t="str">
        <f>IFERROR(VLOOKUP('Project Scoring'!BU9,pick_man,2,FALSE),"")</f>
        <v/>
      </c>
      <c r="BV7" s="26" t="str">
        <f>IFERROR(VLOOKUP('Project Scoring'!BV9,pick_man,2,FALSE),"")</f>
        <v/>
      </c>
      <c r="BW7" s="26" t="str">
        <f>IFERROR(VLOOKUP('Project Scoring'!BW9,pick_man,2,FALSE),"")</f>
        <v/>
      </c>
      <c r="BX7" s="26" t="str">
        <f>IFERROR(VLOOKUP('Project Scoring'!BX9,pick_man,2,FALSE),"")</f>
        <v/>
      </c>
      <c r="BY7" s="26" t="str">
        <f>IFERROR(VLOOKUP('Project Scoring'!BY9,pick_man,2,FALSE),"")</f>
        <v/>
      </c>
      <c r="BZ7" s="26" t="str">
        <f>IFERROR(VLOOKUP('Project Scoring'!BZ9,pick_man,2,FALSE),"")</f>
        <v/>
      </c>
      <c r="CA7" s="26" t="str">
        <f>IFERROR(VLOOKUP('Project Scoring'!CA9,pick_man,2,FALSE),"")</f>
        <v/>
      </c>
      <c r="CB7" s="26" t="str">
        <f>IFERROR(VLOOKUP('Project Scoring'!CB9,pick_man,2,FALSE),"")</f>
        <v/>
      </c>
      <c r="CC7" s="26" t="str">
        <f>IFERROR(VLOOKUP('Project Scoring'!CC9,pick_man,2,FALSE),"")</f>
        <v/>
      </c>
      <c r="CD7" s="26" t="str">
        <f>IFERROR(VLOOKUP('Project Scoring'!CD9,pick_man,2,FALSE),"")</f>
        <v/>
      </c>
      <c r="CE7" s="26" t="str">
        <f>IFERROR(VLOOKUP('Project Scoring'!CE9,pick_man,2,FALSE),"")</f>
        <v/>
      </c>
      <c r="CF7" s="26" t="str">
        <f>IFERROR(VLOOKUP('Project Scoring'!CF9,pick_man,2,FALSE),"")</f>
        <v/>
      </c>
      <c r="CG7" s="26" t="str">
        <f>IFERROR(VLOOKUP('Project Scoring'!CG9,pick_man,2,FALSE),"")</f>
        <v/>
      </c>
      <c r="CH7" s="26" t="str">
        <f>IFERROR(VLOOKUP('Project Scoring'!CH9,pick_man,2,FALSE),"")</f>
        <v/>
      </c>
      <c r="CI7" s="26" t="str">
        <f>IFERROR(VLOOKUP('Project Scoring'!CI9,pick_man,2,FALSE),"")</f>
        <v/>
      </c>
      <c r="CJ7" s="26" t="str">
        <f>IFERROR(VLOOKUP('Project Scoring'!CJ9,pick_man,2,FALSE),"")</f>
        <v/>
      </c>
      <c r="CK7" s="26" t="str">
        <f>IFERROR(VLOOKUP('Project Scoring'!CK9,pick_man,2,FALSE),"")</f>
        <v/>
      </c>
      <c r="CL7" s="26" t="str">
        <f>IFERROR(VLOOKUP('Project Scoring'!CL9,pick_man,2,FALSE),"")</f>
        <v/>
      </c>
      <c r="CM7" s="26" t="str">
        <f>IFERROR(VLOOKUP('Project Scoring'!CM9,pick_man,2,FALSE),"")</f>
        <v/>
      </c>
      <c r="CN7" s="26" t="str">
        <f>IFERROR(VLOOKUP('Project Scoring'!CN9,pick_man,2,FALSE),"")</f>
        <v/>
      </c>
      <c r="CO7" s="26" t="str">
        <f>IFERROR(VLOOKUP('Project Scoring'!CO9,pick_man,2,FALSE),"")</f>
        <v/>
      </c>
      <c r="CP7" s="26" t="str">
        <f>IFERROR(VLOOKUP('Project Scoring'!CP9,pick_man,2,FALSE),"")</f>
        <v/>
      </c>
      <c r="CQ7" s="26" t="str">
        <f>IFERROR(VLOOKUP('Project Scoring'!CQ9,pick_man,2,FALSE),"")</f>
        <v/>
      </c>
      <c r="CR7" s="26" t="str">
        <f>IFERROR(VLOOKUP('Project Scoring'!CR9,pick_man,2,FALSE),"")</f>
        <v/>
      </c>
      <c r="CS7" s="26" t="str">
        <f>IFERROR(VLOOKUP('Project Scoring'!CS9,pick_man,2,FALSE),"")</f>
        <v/>
      </c>
      <c r="CT7" s="26" t="str">
        <f>IFERROR(VLOOKUP('Project Scoring'!CT9,pick_man,2,FALSE),"")</f>
        <v/>
      </c>
      <c r="CU7" s="26" t="str">
        <f>IFERROR(VLOOKUP('Project Scoring'!CU9,pick_man,2,FALSE),"")</f>
        <v/>
      </c>
      <c r="CV7" s="26" t="str">
        <f>IFERROR(VLOOKUP('Project Scoring'!CV9,pick_man,2,FALSE),"")</f>
        <v/>
      </c>
      <c r="CW7" s="26" t="str">
        <f>IFERROR(VLOOKUP('Project Scoring'!CW9,pick_man,2,FALSE),"")</f>
        <v/>
      </c>
    </row>
    <row r="8" spans="2:101" s="8" customFormat="1" ht="20.149999999999999" customHeight="1" x14ac:dyDescent="0.35">
      <c r="B8" s="54" t="str">
        <f>IF('Project Scoring'!B14="","",'Project Scoring'!B14)</f>
        <v>Cost</v>
      </c>
      <c r="C8" s="32"/>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row>
    <row r="9" spans="2:101" s="8" customFormat="1" ht="20.149999999999999" customHeight="1" x14ac:dyDescent="0.35">
      <c r="B9" s="23" t="str">
        <f>IF('Project Scoring'!B15="","",'Project Scoring'!B15)</f>
        <v xml:space="preserve">The level of capital expenditure required to develop the project </v>
      </c>
      <c r="C9" s="24">
        <f>'Project Scoring'!C15</f>
        <v>0</v>
      </c>
      <c r="D9" s="26">
        <f>'Project Scoring'!D15</f>
        <v>1</v>
      </c>
      <c r="E9" s="26">
        <f>IFERROR(VLOOKUP('Project Scoring'!E15,pick_cost,2,FALSE)*$D9,"")</f>
        <v>0</v>
      </c>
      <c r="F9" s="26">
        <f>IFERROR(VLOOKUP('Project Scoring'!F15,pick_cost,2,FALSE)*$D9,"")</f>
        <v>-1.5</v>
      </c>
      <c r="G9" s="26">
        <f>IFERROR(VLOOKUP('Project Scoring'!G15,pick_cost,2,FALSE)*$D9,"")</f>
        <v>0</v>
      </c>
      <c r="H9" s="26">
        <f>IFERROR(VLOOKUP('Project Scoring'!H15,pick_cost,2,FALSE)*$D9,"")</f>
        <v>0</v>
      </c>
      <c r="I9" s="26">
        <f>IFERROR(VLOOKUP('Project Scoring'!I15,pick_cost,2,FALSE)*$D9,"")</f>
        <v>0</v>
      </c>
      <c r="J9" s="26">
        <f>IFERROR(VLOOKUP('Project Scoring'!J15,pick_cost,2,FALSE)*$D9,"")</f>
        <v>-1.5</v>
      </c>
      <c r="K9" s="26">
        <f>IFERROR(VLOOKUP('Project Scoring'!K15,pick_cost,2,FALSE)*$D9,"")</f>
        <v>-1.5</v>
      </c>
      <c r="L9" s="26">
        <f>IFERROR(VLOOKUP('Project Scoring'!L15,pick_cost,2,FALSE)*$D9,"")</f>
        <v>0</v>
      </c>
      <c r="M9" s="26">
        <f>IFERROR(VLOOKUP('Project Scoring'!M15,pick_cost,2,FALSE)*$D9,"")</f>
        <v>0</v>
      </c>
      <c r="N9" s="26">
        <f>IFERROR(VLOOKUP('Project Scoring'!N15,pick_cost,2,FALSE)*$D9,"")</f>
        <v>0</v>
      </c>
      <c r="O9" s="26" t="str">
        <f>IFERROR(VLOOKUP('Project Scoring'!O15,pick_cost,2,FALSE)*$D9,"")</f>
        <v/>
      </c>
      <c r="P9" s="26" t="str">
        <f>IFERROR(VLOOKUP('Project Scoring'!P15,pick_cost,2,FALSE)*$D9,"")</f>
        <v/>
      </c>
      <c r="Q9" s="26" t="str">
        <f>IFERROR(VLOOKUP('Project Scoring'!Q15,pick_cost,2,FALSE)*$D9,"")</f>
        <v/>
      </c>
      <c r="R9" s="26" t="str">
        <f>IFERROR(VLOOKUP('Project Scoring'!R15,pick_cost,2,FALSE)*$D9,"")</f>
        <v/>
      </c>
      <c r="S9" s="26" t="str">
        <f>IFERROR(VLOOKUP('Project Scoring'!S15,pick_cost,2,FALSE)*$D9,"")</f>
        <v/>
      </c>
      <c r="T9" s="26" t="str">
        <f>IFERROR(VLOOKUP('Project Scoring'!T15,pick_cost,2,FALSE)*$D9,"")</f>
        <v/>
      </c>
      <c r="U9" s="26"/>
      <c r="V9" s="26"/>
      <c r="W9" s="26"/>
      <c r="X9" s="26" t="str">
        <f>IFERROR(VLOOKUP('Project Scoring'!X15,pick_cost,2,FALSE)*$D9,"")</f>
        <v/>
      </c>
      <c r="Y9" s="26" t="str">
        <f>IFERROR(VLOOKUP('Project Scoring'!Y15,pick_cost,2,FALSE)*$D9,"")</f>
        <v/>
      </c>
      <c r="Z9" s="26" t="str">
        <f>IFERROR(VLOOKUP('Project Scoring'!Z15,pick_cost,2,FALSE)*$D9,"")</f>
        <v/>
      </c>
      <c r="AA9" s="26" t="str">
        <f>IFERROR(VLOOKUP('Project Scoring'!AA15,pick_cost,2,FALSE)*$D9,"")</f>
        <v/>
      </c>
      <c r="AB9" s="26" t="str">
        <f>IFERROR(VLOOKUP('Project Scoring'!AB15,pick_cost,2,FALSE)*$D9,"")</f>
        <v/>
      </c>
      <c r="AC9" s="26" t="str">
        <f>IFERROR(VLOOKUP('Project Scoring'!AC15,pick_cost,2,FALSE)*$D9,"")</f>
        <v/>
      </c>
      <c r="AD9" s="26" t="str">
        <f>IFERROR(VLOOKUP('Project Scoring'!AD15,pick_cost,2,FALSE)*$D9,"")</f>
        <v/>
      </c>
      <c r="AE9" s="26" t="str">
        <f>IFERROR(VLOOKUP('Project Scoring'!AE15,pick_cost,2,FALSE)*$D9,"")</f>
        <v/>
      </c>
      <c r="AF9" s="26" t="str">
        <f>IFERROR(VLOOKUP('Project Scoring'!AF15,pick_cost,2,FALSE)*$D9,"")</f>
        <v/>
      </c>
      <c r="AG9" s="26" t="str">
        <f>IFERROR(VLOOKUP('Project Scoring'!AG15,pick_cost,2,FALSE)*$D9,"")</f>
        <v/>
      </c>
      <c r="AH9" s="26" t="str">
        <f>IFERROR(VLOOKUP('Project Scoring'!AH15,pick_cost,2,FALSE)*$D9,"")</f>
        <v/>
      </c>
      <c r="AI9" s="26" t="str">
        <f>IFERROR(VLOOKUP('Project Scoring'!AI15,pick_cost,2,FALSE)*$D9,"")</f>
        <v/>
      </c>
      <c r="AJ9" s="26" t="str">
        <f>IFERROR(VLOOKUP('Project Scoring'!AJ15,pick_cost,2,FALSE)*$D9,"")</f>
        <v/>
      </c>
      <c r="AK9" s="26" t="str">
        <f>IFERROR(VLOOKUP('Project Scoring'!AK15,pick_cost,2,FALSE)*$D9,"")</f>
        <v/>
      </c>
      <c r="AL9" s="26" t="str">
        <f>IFERROR(VLOOKUP('Project Scoring'!AL15,pick_cost,2,FALSE)*$D9,"")</f>
        <v/>
      </c>
      <c r="AM9" s="26" t="str">
        <f>IFERROR(VLOOKUP('Project Scoring'!AM15,pick_cost,2,FALSE)*$D9,"")</f>
        <v/>
      </c>
      <c r="AN9" s="26" t="str">
        <f>IFERROR(VLOOKUP('Project Scoring'!AN15,pick_cost,2,FALSE)*$D9,"")</f>
        <v/>
      </c>
      <c r="AO9" s="26" t="str">
        <f>IFERROR(VLOOKUP('Project Scoring'!AO15,pick_cost,2,FALSE)*$D9,"")</f>
        <v/>
      </c>
      <c r="AP9" s="26" t="str">
        <f>IFERROR(VLOOKUP('Project Scoring'!AP15,pick_cost,2,FALSE)*$D9,"")</f>
        <v/>
      </c>
      <c r="AQ9" s="26" t="str">
        <f>IFERROR(VLOOKUP('Project Scoring'!AQ15,pick_cost,2,FALSE)*$D9,"")</f>
        <v/>
      </c>
      <c r="AR9" s="26" t="str">
        <f>IFERROR(VLOOKUP('Project Scoring'!AR15,pick_cost,2,FALSE)*$D9,"")</f>
        <v/>
      </c>
      <c r="AS9" s="26" t="str">
        <f>IFERROR(VLOOKUP('Project Scoring'!AS15,pick_cost,2,FALSE)*$D9,"")</f>
        <v/>
      </c>
      <c r="AT9" s="26" t="str">
        <f>IFERROR(VLOOKUP('Project Scoring'!AT15,pick_cost,2,FALSE)*$D9,"")</f>
        <v/>
      </c>
      <c r="AU9" s="26" t="str">
        <f>IFERROR(VLOOKUP('Project Scoring'!AU15,pick_cost,2,FALSE)*$D9,"")</f>
        <v/>
      </c>
      <c r="AV9" s="26" t="str">
        <f>IFERROR(VLOOKUP('Project Scoring'!AV15,pick_cost,2,FALSE)*$D9,"")</f>
        <v/>
      </c>
      <c r="AW9" s="26" t="str">
        <f>IFERROR(VLOOKUP('Project Scoring'!AW15,pick_cost,2,FALSE)*$D9,"")</f>
        <v/>
      </c>
      <c r="AX9" s="26" t="str">
        <f>IFERROR(VLOOKUP('Project Scoring'!AX15,pick_cost,2,FALSE)*$D9,"")</f>
        <v/>
      </c>
      <c r="AY9" s="26" t="str">
        <f>IFERROR(VLOOKUP('Project Scoring'!AY15,pick_cost,2,FALSE)*$D9,"")</f>
        <v/>
      </c>
      <c r="AZ9" s="26" t="str">
        <f>IFERROR(VLOOKUP('Project Scoring'!AZ15,pick_cost,2,FALSE)*$D9,"")</f>
        <v/>
      </c>
      <c r="BA9" s="26" t="str">
        <f>IFERROR(VLOOKUP('Project Scoring'!BA15,pick_cost,2,FALSE)*$D9,"")</f>
        <v/>
      </c>
      <c r="BB9" s="26" t="str">
        <f>IFERROR(VLOOKUP('Project Scoring'!BB15,pick_cost,2,FALSE)*$D9,"")</f>
        <v/>
      </c>
      <c r="BC9" s="26" t="str">
        <f>IFERROR(VLOOKUP('Project Scoring'!BC15,pick_cost,2,FALSE)*$D9,"")</f>
        <v/>
      </c>
      <c r="BD9" s="26" t="str">
        <f>IFERROR(VLOOKUP('Project Scoring'!BD15,pick_cost,2,FALSE)*$D9,"")</f>
        <v/>
      </c>
      <c r="BE9" s="26" t="str">
        <f>IFERROR(VLOOKUP('Project Scoring'!BE15,pick_cost,2,FALSE)*$D9,"")</f>
        <v/>
      </c>
      <c r="BF9" s="26" t="str">
        <f>IFERROR(VLOOKUP('Project Scoring'!BF15,pick_cost,2,FALSE)*$D9,"")</f>
        <v/>
      </c>
      <c r="BG9" s="26" t="str">
        <f>IFERROR(VLOOKUP('Project Scoring'!BG15,pick_cost,2,FALSE)*$D9,"")</f>
        <v/>
      </c>
      <c r="BH9" s="26" t="str">
        <f>IFERROR(VLOOKUP('Project Scoring'!BH15,pick_cost,2,FALSE)*$D9,"")</f>
        <v/>
      </c>
      <c r="BI9" s="26" t="str">
        <f>IFERROR(VLOOKUP('Project Scoring'!BI15,pick_cost,2,FALSE)*$D9,"")</f>
        <v/>
      </c>
      <c r="BJ9" s="26" t="str">
        <f>IFERROR(VLOOKUP('Project Scoring'!BJ15,pick_cost,2,FALSE)*$D9,"")</f>
        <v/>
      </c>
      <c r="BK9" s="26" t="str">
        <f>IFERROR(VLOOKUP('Project Scoring'!BK15,pick_cost,2,FALSE)*$D9,"")</f>
        <v/>
      </c>
      <c r="BL9" s="26" t="str">
        <f>IFERROR(VLOOKUP('Project Scoring'!BL15,pick_cost,2,FALSE)*$D9,"")</f>
        <v/>
      </c>
      <c r="BM9" s="26" t="str">
        <f>IFERROR(VLOOKUP('Project Scoring'!BM15,pick_cost,2,FALSE)*$D9,"")</f>
        <v/>
      </c>
      <c r="BN9" s="26" t="str">
        <f>IFERROR(VLOOKUP('Project Scoring'!BN15,pick_cost,2,FALSE)*$D9,"")</f>
        <v/>
      </c>
      <c r="BO9" s="26" t="str">
        <f>IFERROR(VLOOKUP('Project Scoring'!BO15,pick_cost,2,FALSE)*$D9,"")</f>
        <v/>
      </c>
      <c r="BP9" s="26" t="str">
        <f>IFERROR(VLOOKUP('Project Scoring'!BP15,pick_cost,2,FALSE)*$D9,"")</f>
        <v/>
      </c>
      <c r="BQ9" s="26" t="str">
        <f>IFERROR(VLOOKUP('Project Scoring'!BQ15,pick_cost,2,FALSE)*$D9,"")</f>
        <v/>
      </c>
      <c r="BR9" s="26" t="str">
        <f>IFERROR(VLOOKUP('Project Scoring'!BR15,pick_cost,2,FALSE)*$D9,"")</f>
        <v/>
      </c>
      <c r="BS9" s="26" t="str">
        <f>IFERROR(VLOOKUP('Project Scoring'!BS15,pick_cost,2,FALSE)*$D9,"")</f>
        <v/>
      </c>
      <c r="BT9" s="26" t="str">
        <f>IFERROR(VLOOKUP('Project Scoring'!BT15,pick_cost,2,FALSE)*$D9,"")</f>
        <v/>
      </c>
      <c r="BU9" s="26" t="str">
        <f>IFERROR(VLOOKUP('Project Scoring'!BU15,pick_cost,2,FALSE)*$D9,"")</f>
        <v/>
      </c>
      <c r="BV9" s="26" t="str">
        <f>IFERROR(VLOOKUP('Project Scoring'!BV15,pick_cost,2,FALSE)*$D9,"")</f>
        <v/>
      </c>
      <c r="BW9" s="26" t="str">
        <f>IFERROR(VLOOKUP('Project Scoring'!BW15,pick_cost,2,FALSE)*$D9,"")</f>
        <v/>
      </c>
      <c r="BX9" s="26" t="str">
        <f>IFERROR(VLOOKUP('Project Scoring'!BX15,pick_cost,2,FALSE)*$D9,"")</f>
        <v/>
      </c>
      <c r="BY9" s="26" t="str">
        <f>IFERROR(VLOOKUP('Project Scoring'!BY15,pick_cost,2,FALSE)*$D9,"")</f>
        <v/>
      </c>
      <c r="BZ9" s="26" t="str">
        <f>IFERROR(VLOOKUP('Project Scoring'!BZ15,pick_cost,2,FALSE)*$D9,"")</f>
        <v/>
      </c>
      <c r="CA9" s="26" t="str">
        <f>IFERROR(VLOOKUP('Project Scoring'!CA15,pick_cost,2,FALSE)*$D9,"")</f>
        <v/>
      </c>
      <c r="CB9" s="26" t="str">
        <f>IFERROR(VLOOKUP('Project Scoring'!CB15,pick_cost,2,FALSE)*$D9,"")</f>
        <v/>
      </c>
      <c r="CC9" s="26" t="str">
        <f>IFERROR(VLOOKUP('Project Scoring'!CC15,pick_cost,2,FALSE)*$D9,"")</f>
        <v/>
      </c>
      <c r="CD9" s="26" t="str">
        <f>IFERROR(VLOOKUP('Project Scoring'!CD15,pick_cost,2,FALSE)*$D9,"")</f>
        <v/>
      </c>
      <c r="CE9" s="26" t="str">
        <f>IFERROR(VLOOKUP('Project Scoring'!CE15,pick_cost,2,FALSE)*$D9,"")</f>
        <v/>
      </c>
      <c r="CF9" s="26" t="str">
        <f>IFERROR(VLOOKUP('Project Scoring'!CF15,pick_cost,2,FALSE)*$D9,"")</f>
        <v/>
      </c>
      <c r="CG9" s="26" t="str">
        <f>IFERROR(VLOOKUP('Project Scoring'!CG15,pick_cost,2,FALSE)*$D9,"")</f>
        <v/>
      </c>
      <c r="CH9" s="26" t="str">
        <f>IFERROR(VLOOKUP('Project Scoring'!CH15,pick_cost,2,FALSE)*$D9,"")</f>
        <v/>
      </c>
      <c r="CI9" s="26" t="str">
        <f>IFERROR(VLOOKUP('Project Scoring'!CI15,pick_cost,2,FALSE)*$D9,"")</f>
        <v/>
      </c>
      <c r="CJ9" s="26" t="str">
        <f>IFERROR(VLOOKUP('Project Scoring'!CJ15,pick_cost,2,FALSE)*$D9,"")</f>
        <v/>
      </c>
      <c r="CK9" s="26" t="str">
        <f>IFERROR(VLOOKUP('Project Scoring'!CK15,pick_cost,2,FALSE)*$D9,"")</f>
        <v/>
      </c>
      <c r="CL9" s="26" t="str">
        <f>IFERROR(VLOOKUP('Project Scoring'!CL15,pick_cost,2,FALSE)*$D9,"")</f>
        <v/>
      </c>
      <c r="CM9" s="26" t="str">
        <f>IFERROR(VLOOKUP('Project Scoring'!CM15,pick_cost,2,FALSE)*$D9,"")</f>
        <v/>
      </c>
      <c r="CN9" s="26" t="str">
        <f>IFERROR(VLOOKUP('Project Scoring'!CN15,pick_cost,2,FALSE)*$D9,"")</f>
        <v/>
      </c>
      <c r="CO9" s="26" t="str">
        <f>IFERROR(VLOOKUP('Project Scoring'!CO15,pick_cost,2,FALSE)*$D9,"")</f>
        <v/>
      </c>
      <c r="CP9" s="26" t="str">
        <f>IFERROR(VLOOKUP('Project Scoring'!CP15,pick_cost,2,FALSE)*$D9,"")</f>
        <v/>
      </c>
      <c r="CQ9" s="26" t="str">
        <f>IFERROR(VLOOKUP('Project Scoring'!CQ15,pick_cost,2,FALSE)*$D9,"")</f>
        <v/>
      </c>
      <c r="CR9" s="26" t="str">
        <f>IFERROR(VLOOKUP('Project Scoring'!CR15,pick_cost,2,FALSE)*$D9,"")</f>
        <v/>
      </c>
      <c r="CS9" s="26" t="str">
        <f>IFERROR(VLOOKUP('Project Scoring'!CS15,pick_cost,2,FALSE)*$D9,"")</f>
        <v/>
      </c>
      <c r="CT9" s="26" t="str">
        <f>IFERROR(VLOOKUP('Project Scoring'!CT15,pick_cost,2,FALSE)*$D9,"")</f>
        <v/>
      </c>
      <c r="CU9" s="26" t="str">
        <f>IFERROR(VLOOKUP('Project Scoring'!CU15,pick_cost,2,FALSE)*$D9,"")</f>
        <v/>
      </c>
      <c r="CV9" s="26" t="str">
        <f>IFERROR(VLOOKUP('Project Scoring'!CV15,pick_cost,2,FALSE)*$D9,"")</f>
        <v/>
      </c>
      <c r="CW9" s="26" t="str">
        <f>IFERROR(VLOOKUP('Project Scoring'!CW15,pick_cost,2,FALSE)*$D9,"")</f>
        <v/>
      </c>
    </row>
    <row r="10" spans="2:101" s="8" customFormat="1" ht="20.149999999999999" customHeight="1" x14ac:dyDescent="0.35">
      <c r="B10" s="23" t="str">
        <f>IF('Project Scoring'!B16="","",'Project Scoring'!B16)</f>
        <v>The level of recurrent expenditure required to maintain the project</v>
      </c>
      <c r="C10" s="24">
        <f>'Project Scoring'!C16</f>
        <v>0</v>
      </c>
      <c r="D10" s="26">
        <f>'Project Scoring'!D16</f>
        <v>1</v>
      </c>
      <c r="E10" s="26">
        <f>IFERROR(VLOOKUP('Project Scoring'!E16,pick_cost,2,FALSE)*$D10,"")</f>
        <v>1.5</v>
      </c>
      <c r="F10" s="26">
        <f>IFERROR(VLOOKUP('Project Scoring'!F16,pick_cost,2,FALSE)*$D10,"")</f>
        <v>-1.5</v>
      </c>
      <c r="G10" s="26">
        <f>IFERROR(VLOOKUP('Project Scoring'!G16,pick_cost,2,FALSE)*$D10,"")</f>
        <v>1.5</v>
      </c>
      <c r="H10" s="26">
        <f>IFERROR(VLOOKUP('Project Scoring'!H16,pick_cost,2,FALSE)*$D10,"")</f>
        <v>1.5</v>
      </c>
      <c r="I10" s="26">
        <f>IFERROR(VLOOKUP('Project Scoring'!I16,pick_cost,2,FALSE)*$D10,"")</f>
        <v>0</v>
      </c>
      <c r="J10" s="26">
        <f>IFERROR(VLOOKUP('Project Scoring'!J16,pick_cost,2,FALSE)*$D10,"")</f>
        <v>0</v>
      </c>
      <c r="K10" s="26">
        <f>IFERROR(VLOOKUP('Project Scoring'!K16,pick_cost,2,FALSE)*$D10,"")</f>
        <v>-1.5</v>
      </c>
      <c r="L10" s="26">
        <f>IFERROR(VLOOKUP('Project Scoring'!L16,pick_cost,2,FALSE)*$D10,"")</f>
        <v>0</v>
      </c>
      <c r="M10" s="26">
        <f>IFERROR(VLOOKUP('Project Scoring'!M16,pick_cost,2,FALSE)*$D10,"")</f>
        <v>1.5</v>
      </c>
      <c r="N10" s="26">
        <f>IFERROR(VLOOKUP('Project Scoring'!N16,pick_cost,2,FALSE)*$D10,"")</f>
        <v>1.5</v>
      </c>
      <c r="O10" s="26" t="str">
        <f>IFERROR(VLOOKUP('Project Scoring'!O16,pick_cost,2,FALSE)*$D10,"")</f>
        <v/>
      </c>
      <c r="P10" s="26" t="str">
        <f>IFERROR(VLOOKUP('Project Scoring'!P16,pick_cost,2,FALSE)*$D10,"")</f>
        <v/>
      </c>
      <c r="Q10" s="26" t="str">
        <f>IFERROR(VLOOKUP('Project Scoring'!Q16,pick_cost,2,FALSE)*$D10,"")</f>
        <v/>
      </c>
      <c r="R10" s="26" t="str">
        <f>IFERROR(VLOOKUP('Project Scoring'!R16,pick_cost,2,FALSE)*$D10,"")</f>
        <v/>
      </c>
      <c r="S10" s="26" t="str">
        <f>IFERROR(VLOOKUP('Project Scoring'!S16,pick_cost,2,FALSE)*$D10,"")</f>
        <v/>
      </c>
      <c r="T10" s="26" t="str">
        <f>IFERROR(VLOOKUP('Project Scoring'!T16,pick_cost,2,FALSE)*$D10,"")</f>
        <v/>
      </c>
      <c r="U10" s="26"/>
      <c r="V10" s="26"/>
      <c r="W10" s="26"/>
      <c r="X10" s="26" t="str">
        <f>IFERROR(VLOOKUP('Project Scoring'!X16,pick_cost,2,FALSE)*$D10,"")</f>
        <v/>
      </c>
      <c r="Y10" s="26" t="str">
        <f>IFERROR(VLOOKUP('Project Scoring'!Y16,pick_cost,2,FALSE)*$D10,"")</f>
        <v/>
      </c>
      <c r="Z10" s="26" t="str">
        <f>IFERROR(VLOOKUP('Project Scoring'!Z16,pick_cost,2,FALSE)*$D10,"")</f>
        <v/>
      </c>
      <c r="AA10" s="26" t="str">
        <f>IFERROR(VLOOKUP('Project Scoring'!AA16,pick_cost,2,FALSE)*$D10,"")</f>
        <v/>
      </c>
      <c r="AB10" s="26" t="str">
        <f>IFERROR(VLOOKUP('Project Scoring'!AB16,pick_cost,2,FALSE)*$D10,"")</f>
        <v/>
      </c>
      <c r="AC10" s="26" t="str">
        <f>IFERROR(VLOOKUP('Project Scoring'!AC16,pick_cost,2,FALSE)*$D10,"")</f>
        <v/>
      </c>
      <c r="AD10" s="26" t="str">
        <f>IFERROR(VLOOKUP('Project Scoring'!AD16,pick_cost,2,FALSE)*$D10,"")</f>
        <v/>
      </c>
      <c r="AE10" s="26" t="str">
        <f>IFERROR(VLOOKUP('Project Scoring'!AE16,pick_cost,2,FALSE)*$D10,"")</f>
        <v/>
      </c>
      <c r="AF10" s="26" t="str">
        <f>IFERROR(VLOOKUP('Project Scoring'!AF16,pick_cost,2,FALSE)*$D10,"")</f>
        <v/>
      </c>
      <c r="AG10" s="26" t="str">
        <f>IFERROR(VLOOKUP('Project Scoring'!AG16,pick_cost,2,FALSE)*$D10,"")</f>
        <v/>
      </c>
      <c r="AH10" s="26" t="str">
        <f>IFERROR(VLOOKUP('Project Scoring'!AH16,pick_cost,2,FALSE)*$D10,"")</f>
        <v/>
      </c>
      <c r="AI10" s="26" t="str">
        <f>IFERROR(VLOOKUP('Project Scoring'!AI16,pick_cost,2,FALSE)*$D10,"")</f>
        <v/>
      </c>
      <c r="AJ10" s="26" t="str">
        <f>IFERROR(VLOOKUP('Project Scoring'!AJ16,pick_cost,2,FALSE)*$D10,"")</f>
        <v/>
      </c>
      <c r="AK10" s="26" t="str">
        <f>IFERROR(VLOOKUP('Project Scoring'!AK16,pick_cost,2,FALSE)*$D10,"")</f>
        <v/>
      </c>
      <c r="AL10" s="26" t="str">
        <f>IFERROR(VLOOKUP('Project Scoring'!AL16,pick_cost,2,FALSE)*$D10,"")</f>
        <v/>
      </c>
      <c r="AM10" s="26" t="str">
        <f>IFERROR(VLOOKUP('Project Scoring'!AM16,pick_cost,2,FALSE)*$D10,"")</f>
        <v/>
      </c>
      <c r="AN10" s="26" t="str">
        <f>IFERROR(VLOOKUP('Project Scoring'!AN16,pick_cost,2,FALSE)*$D10,"")</f>
        <v/>
      </c>
      <c r="AO10" s="26" t="str">
        <f>IFERROR(VLOOKUP('Project Scoring'!AO16,pick_cost,2,FALSE)*$D10,"")</f>
        <v/>
      </c>
      <c r="AP10" s="26" t="str">
        <f>IFERROR(VLOOKUP('Project Scoring'!AP16,pick_cost,2,FALSE)*$D10,"")</f>
        <v/>
      </c>
      <c r="AQ10" s="26" t="str">
        <f>IFERROR(VLOOKUP('Project Scoring'!AQ16,pick_cost,2,FALSE)*$D10,"")</f>
        <v/>
      </c>
      <c r="AR10" s="26" t="str">
        <f>IFERROR(VLOOKUP('Project Scoring'!AR16,pick_cost,2,FALSE)*$D10,"")</f>
        <v/>
      </c>
      <c r="AS10" s="26" t="str">
        <f>IFERROR(VLOOKUP('Project Scoring'!AS16,pick_cost,2,FALSE)*$D10,"")</f>
        <v/>
      </c>
      <c r="AT10" s="26" t="str">
        <f>IFERROR(VLOOKUP('Project Scoring'!AT16,pick_cost,2,FALSE)*$D10,"")</f>
        <v/>
      </c>
      <c r="AU10" s="26" t="str">
        <f>IFERROR(VLOOKUP('Project Scoring'!AU16,pick_cost,2,FALSE)*$D10,"")</f>
        <v/>
      </c>
      <c r="AV10" s="26" t="str">
        <f>IFERROR(VLOOKUP('Project Scoring'!AV16,pick_cost,2,FALSE)*$D10,"")</f>
        <v/>
      </c>
      <c r="AW10" s="26" t="str">
        <f>IFERROR(VLOOKUP('Project Scoring'!AW16,pick_cost,2,FALSE)*$D10,"")</f>
        <v/>
      </c>
      <c r="AX10" s="26" t="str">
        <f>IFERROR(VLOOKUP('Project Scoring'!AX16,pick_cost,2,FALSE)*$D10,"")</f>
        <v/>
      </c>
      <c r="AY10" s="26" t="str">
        <f>IFERROR(VLOOKUP('Project Scoring'!AY16,pick_cost,2,FALSE)*$D10,"")</f>
        <v/>
      </c>
      <c r="AZ10" s="26" t="str">
        <f>IFERROR(VLOOKUP('Project Scoring'!AZ16,pick_cost,2,FALSE)*$D10,"")</f>
        <v/>
      </c>
      <c r="BA10" s="26" t="str">
        <f>IFERROR(VLOOKUP('Project Scoring'!BA16,pick_cost,2,FALSE)*$D10,"")</f>
        <v/>
      </c>
      <c r="BB10" s="26" t="str">
        <f>IFERROR(VLOOKUP('Project Scoring'!BB16,pick_cost,2,FALSE)*$D10,"")</f>
        <v/>
      </c>
      <c r="BC10" s="26" t="str">
        <f>IFERROR(VLOOKUP('Project Scoring'!BC16,pick_cost,2,FALSE)*$D10,"")</f>
        <v/>
      </c>
      <c r="BD10" s="26" t="str">
        <f>IFERROR(VLOOKUP('Project Scoring'!BD16,pick_cost,2,FALSE)*$D10,"")</f>
        <v/>
      </c>
      <c r="BE10" s="26" t="str">
        <f>IFERROR(VLOOKUP('Project Scoring'!BE16,pick_cost,2,FALSE)*$D10,"")</f>
        <v/>
      </c>
      <c r="BF10" s="26" t="str">
        <f>IFERROR(VLOOKUP('Project Scoring'!BF16,pick_cost,2,FALSE)*$D10,"")</f>
        <v/>
      </c>
      <c r="BG10" s="26" t="str">
        <f>IFERROR(VLOOKUP('Project Scoring'!BG16,pick_cost,2,FALSE)*$D10,"")</f>
        <v/>
      </c>
      <c r="BH10" s="26" t="str">
        <f>IFERROR(VLOOKUP('Project Scoring'!BH16,pick_cost,2,FALSE)*$D10,"")</f>
        <v/>
      </c>
      <c r="BI10" s="26" t="str">
        <f>IFERROR(VLOOKUP('Project Scoring'!BI16,pick_cost,2,FALSE)*$D10,"")</f>
        <v/>
      </c>
      <c r="BJ10" s="26" t="str">
        <f>IFERROR(VLOOKUP('Project Scoring'!BJ16,pick_cost,2,FALSE)*$D10,"")</f>
        <v/>
      </c>
      <c r="BK10" s="26" t="str">
        <f>IFERROR(VLOOKUP('Project Scoring'!BK16,pick_cost,2,FALSE)*$D10,"")</f>
        <v/>
      </c>
      <c r="BL10" s="26" t="str">
        <f>IFERROR(VLOOKUP('Project Scoring'!BL16,pick_cost,2,FALSE)*$D10,"")</f>
        <v/>
      </c>
      <c r="BM10" s="26" t="str">
        <f>IFERROR(VLOOKUP('Project Scoring'!BM16,pick_cost,2,FALSE)*$D10,"")</f>
        <v/>
      </c>
      <c r="BN10" s="26" t="str">
        <f>IFERROR(VLOOKUP('Project Scoring'!BN16,pick_cost,2,FALSE)*$D10,"")</f>
        <v/>
      </c>
      <c r="BO10" s="26" t="str">
        <f>IFERROR(VLOOKUP('Project Scoring'!BO16,pick_cost,2,FALSE)*$D10,"")</f>
        <v/>
      </c>
      <c r="BP10" s="26" t="str">
        <f>IFERROR(VLOOKUP('Project Scoring'!BP16,pick_cost,2,FALSE)*$D10,"")</f>
        <v/>
      </c>
      <c r="BQ10" s="26" t="str">
        <f>IFERROR(VLOOKUP('Project Scoring'!BQ16,pick_cost,2,FALSE)*$D10,"")</f>
        <v/>
      </c>
      <c r="BR10" s="26" t="str">
        <f>IFERROR(VLOOKUP('Project Scoring'!BR16,pick_cost,2,FALSE)*$D10,"")</f>
        <v/>
      </c>
      <c r="BS10" s="26" t="str">
        <f>IFERROR(VLOOKUP('Project Scoring'!BS16,pick_cost,2,FALSE)*$D10,"")</f>
        <v/>
      </c>
      <c r="BT10" s="26" t="str">
        <f>IFERROR(VLOOKUP('Project Scoring'!BT16,pick_cost,2,FALSE)*$D10,"")</f>
        <v/>
      </c>
      <c r="BU10" s="26" t="str">
        <f>IFERROR(VLOOKUP('Project Scoring'!BU16,pick_cost,2,FALSE)*$D10,"")</f>
        <v/>
      </c>
      <c r="BV10" s="26" t="str">
        <f>IFERROR(VLOOKUP('Project Scoring'!BV16,pick_cost,2,FALSE)*$D10,"")</f>
        <v/>
      </c>
      <c r="BW10" s="26" t="str">
        <f>IFERROR(VLOOKUP('Project Scoring'!BW16,pick_cost,2,FALSE)*$D10,"")</f>
        <v/>
      </c>
      <c r="BX10" s="26" t="str">
        <f>IFERROR(VLOOKUP('Project Scoring'!BX16,pick_cost,2,FALSE)*$D10,"")</f>
        <v/>
      </c>
      <c r="BY10" s="26" t="str">
        <f>IFERROR(VLOOKUP('Project Scoring'!BY16,pick_cost,2,FALSE)*$D10,"")</f>
        <v/>
      </c>
      <c r="BZ10" s="26" t="str">
        <f>IFERROR(VLOOKUP('Project Scoring'!BZ16,pick_cost,2,FALSE)*$D10,"")</f>
        <v/>
      </c>
      <c r="CA10" s="26" t="str">
        <f>IFERROR(VLOOKUP('Project Scoring'!CA16,pick_cost,2,FALSE)*$D10,"")</f>
        <v/>
      </c>
      <c r="CB10" s="26" t="str">
        <f>IFERROR(VLOOKUP('Project Scoring'!CB16,pick_cost,2,FALSE)*$D10,"")</f>
        <v/>
      </c>
      <c r="CC10" s="26" t="str">
        <f>IFERROR(VLOOKUP('Project Scoring'!CC16,pick_cost,2,FALSE)*$D10,"")</f>
        <v/>
      </c>
      <c r="CD10" s="26" t="str">
        <f>IFERROR(VLOOKUP('Project Scoring'!CD16,pick_cost,2,FALSE)*$D10,"")</f>
        <v/>
      </c>
      <c r="CE10" s="26" t="str">
        <f>IFERROR(VLOOKUP('Project Scoring'!CE16,pick_cost,2,FALSE)*$D10,"")</f>
        <v/>
      </c>
      <c r="CF10" s="26" t="str">
        <f>IFERROR(VLOOKUP('Project Scoring'!CF16,pick_cost,2,FALSE)*$D10,"")</f>
        <v/>
      </c>
      <c r="CG10" s="26" t="str">
        <f>IFERROR(VLOOKUP('Project Scoring'!CG16,pick_cost,2,FALSE)*$D10,"")</f>
        <v/>
      </c>
      <c r="CH10" s="26" t="str">
        <f>IFERROR(VLOOKUP('Project Scoring'!CH16,pick_cost,2,FALSE)*$D10,"")</f>
        <v/>
      </c>
      <c r="CI10" s="26" t="str">
        <f>IFERROR(VLOOKUP('Project Scoring'!CI16,pick_cost,2,FALSE)*$D10,"")</f>
        <v/>
      </c>
      <c r="CJ10" s="26" t="str">
        <f>IFERROR(VLOOKUP('Project Scoring'!CJ16,pick_cost,2,FALSE)*$D10,"")</f>
        <v/>
      </c>
      <c r="CK10" s="26" t="str">
        <f>IFERROR(VLOOKUP('Project Scoring'!CK16,pick_cost,2,FALSE)*$D10,"")</f>
        <v/>
      </c>
      <c r="CL10" s="26" t="str">
        <f>IFERROR(VLOOKUP('Project Scoring'!CL16,pick_cost,2,FALSE)*$D10,"")</f>
        <v/>
      </c>
      <c r="CM10" s="26" t="str">
        <f>IFERROR(VLOOKUP('Project Scoring'!CM16,pick_cost,2,FALSE)*$D10,"")</f>
        <v/>
      </c>
      <c r="CN10" s="26" t="str">
        <f>IFERROR(VLOOKUP('Project Scoring'!CN16,pick_cost,2,FALSE)*$D10,"")</f>
        <v/>
      </c>
      <c r="CO10" s="26" t="str">
        <f>IFERROR(VLOOKUP('Project Scoring'!CO16,pick_cost,2,FALSE)*$D10,"")</f>
        <v/>
      </c>
      <c r="CP10" s="26" t="str">
        <f>IFERROR(VLOOKUP('Project Scoring'!CP16,pick_cost,2,FALSE)*$D10,"")</f>
        <v/>
      </c>
      <c r="CQ10" s="26" t="str">
        <f>IFERROR(VLOOKUP('Project Scoring'!CQ16,pick_cost,2,FALSE)*$D10,"")</f>
        <v/>
      </c>
      <c r="CR10" s="26" t="str">
        <f>IFERROR(VLOOKUP('Project Scoring'!CR16,pick_cost,2,FALSE)*$D10,"")</f>
        <v/>
      </c>
      <c r="CS10" s="26" t="str">
        <f>IFERROR(VLOOKUP('Project Scoring'!CS16,pick_cost,2,FALSE)*$D10,"")</f>
        <v/>
      </c>
      <c r="CT10" s="26" t="str">
        <f>IFERROR(VLOOKUP('Project Scoring'!CT16,pick_cost,2,FALSE)*$D10,"")</f>
        <v/>
      </c>
      <c r="CU10" s="26" t="str">
        <f>IFERROR(VLOOKUP('Project Scoring'!CU16,pick_cost,2,FALSE)*$D10,"")</f>
        <v/>
      </c>
      <c r="CV10" s="26" t="str">
        <f>IFERROR(VLOOKUP('Project Scoring'!CV16,pick_cost,2,FALSE)*$D10,"")</f>
        <v/>
      </c>
      <c r="CW10" s="26" t="str">
        <f>IFERROR(VLOOKUP('Project Scoring'!CW16,pick_cost,2,FALSE)*$D10,"")</f>
        <v/>
      </c>
    </row>
    <row r="11" spans="2:101" s="8" customFormat="1" ht="20.149999999999999" customHeight="1" x14ac:dyDescent="0.35">
      <c r="B11" s="55" t="str">
        <f>IF('Project Scoring'!B23="","",'Project Scoring'!B23)</f>
        <v>Benefits</v>
      </c>
      <c r="C11" s="1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row>
    <row r="12" spans="2:101" s="8" customFormat="1" ht="20.149999999999999" customHeight="1" x14ac:dyDescent="0.35">
      <c r="B12" s="23" t="str">
        <f>IF('Project Scoring'!B24="","",'Project Scoring'!B24)</f>
        <v>Degree to which it meets customers’ expectations and needs</v>
      </c>
      <c r="C12" s="24">
        <f>'Project Scoring'!C24</f>
        <v>0</v>
      </c>
      <c r="D12" s="26">
        <f>'Project Scoring'!D24</f>
        <v>3</v>
      </c>
      <c r="E12" s="26">
        <f>IFERROR(VLOOKUP('Project Scoring'!E24,pick_benefits,2,FALSE)*$D12,"")</f>
        <v>4.5</v>
      </c>
      <c r="F12" s="26">
        <f>IFERROR(VLOOKUP('Project Scoring'!F24,pick_benefits,2,FALSE)*$D12,"")</f>
        <v>0</v>
      </c>
      <c r="G12" s="26">
        <f>IFERROR(VLOOKUP('Project Scoring'!G24,pick_benefits,2,FALSE)*$D12,"")</f>
        <v>0</v>
      </c>
      <c r="H12" s="26">
        <f>IFERROR(VLOOKUP('Project Scoring'!H24,pick_benefits,2,FALSE)*$D12,"")</f>
        <v>0</v>
      </c>
      <c r="I12" s="26">
        <f>IFERROR(VLOOKUP('Project Scoring'!I24,pick_benefits,2,FALSE)*$D12,"")</f>
        <v>4.5</v>
      </c>
      <c r="J12" s="26">
        <f>IFERROR(VLOOKUP('Project Scoring'!J24,pick_benefits,2,FALSE)*$D12,"")</f>
        <v>4.5</v>
      </c>
      <c r="K12" s="26">
        <f>IFERROR(VLOOKUP('Project Scoring'!K24,pick_benefits,2,FALSE)*$D12,"")</f>
        <v>0</v>
      </c>
      <c r="L12" s="26">
        <f>IFERROR(VLOOKUP('Project Scoring'!L24,pick_benefits,2,FALSE)*$D12,"")</f>
        <v>0</v>
      </c>
      <c r="M12" s="26">
        <f>IFERROR(VLOOKUP('Project Scoring'!M24,pick_benefits,2,FALSE)*$D12,"")</f>
        <v>4.5</v>
      </c>
      <c r="N12" s="26">
        <f>IFERROR(VLOOKUP('Project Scoring'!N24,pick_benefits,2,FALSE)*$D12,"")</f>
        <v>4.5</v>
      </c>
      <c r="O12" s="26" t="str">
        <f>IFERROR(VLOOKUP('Project Scoring'!O24,pick_benefits,2,FALSE)*$D12,"")</f>
        <v/>
      </c>
      <c r="P12" s="26" t="str">
        <f>IFERROR(VLOOKUP('Project Scoring'!P24,pick_benefits,2,FALSE)*$D12,"")</f>
        <v/>
      </c>
      <c r="Q12" s="26" t="str">
        <f>IFERROR(VLOOKUP('Project Scoring'!Q24,pick_benefits,2,FALSE)*$D12,"")</f>
        <v/>
      </c>
      <c r="R12" s="26" t="str">
        <f>IFERROR(VLOOKUP('Project Scoring'!R24,pick_benefits,2,FALSE)*$D12,"")</f>
        <v/>
      </c>
      <c r="S12" s="26" t="str">
        <f>IFERROR(VLOOKUP('Project Scoring'!S24,pick_benefits,2,FALSE)*$D12,"")</f>
        <v/>
      </c>
      <c r="T12" s="26" t="str">
        <f>IFERROR(VLOOKUP('Project Scoring'!T24,pick_benefits,2,FALSE)*$D12,"")</f>
        <v/>
      </c>
      <c r="U12" s="26"/>
      <c r="V12" s="26"/>
      <c r="W12" s="26"/>
      <c r="X12" s="26" t="str">
        <f>IFERROR(VLOOKUP('Project Scoring'!X24,pick_benefits,2,FALSE)*$D12,"")</f>
        <v/>
      </c>
      <c r="Y12" s="26" t="str">
        <f>IFERROR(VLOOKUP('Project Scoring'!Y24,pick_benefits,2,FALSE)*$D12,"")</f>
        <v/>
      </c>
      <c r="Z12" s="26" t="str">
        <f>IFERROR(VLOOKUP('Project Scoring'!Z24,pick_benefits,2,FALSE)*$D12,"")</f>
        <v/>
      </c>
      <c r="AA12" s="26" t="str">
        <f>IFERROR(VLOOKUP('Project Scoring'!AA24,pick_benefits,2,FALSE)*$D12,"")</f>
        <v/>
      </c>
      <c r="AB12" s="26" t="str">
        <f>IFERROR(VLOOKUP('Project Scoring'!AB24,pick_benefits,2,FALSE)*$D12,"")</f>
        <v/>
      </c>
      <c r="AC12" s="26" t="str">
        <f>IFERROR(VLOOKUP('Project Scoring'!AC24,pick_benefits,2,FALSE)*$D12,"")</f>
        <v/>
      </c>
      <c r="AD12" s="26" t="str">
        <f>IFERROR(VLOOKUP('Project Scoring'!AD24,pick_benefits,2,FALSE)*$D12,"")</f>
        <v/>
      </c>
      <c r="AE12" s="26" t="str">
        <f>IFERROR(VLOOKUP('Project Scoring'!AE24,pick_benefits,2,FALSE)*$D12,"")</f>
        <v/>
      </c>
      <c r="AF12" s="26" t="str">
        <f>IFERROR(VLOOKUP('Project Scoring'!AF24,pick_benefits,2,FALSE)*$D12,"")</f>
        <v/>
      </c>
      <c r="AG12" s="26" t="str">
        <f>IFERROR(VLOOKUP('Project Scoring'!AG24,pick_benefits,2,FALSE)*$D12,"")</f>
        <v/>
      </c>
      <c r="AH12" s="26" t="str">
        <f>IFERROR(VLOOKUP('Project Scoring'!AH24,pick_benefits,2,FALSE)*$D12,"")</f>
        <v/>
      </c>
      <c r="AI12" s="26" t="str">
        <f>IFERROR(VLOOKUP('Project Scoring'!AI24,pick_benefits,2,FALSE)*$D12,"")</f>
        <v/>
      </c>
      <c r="AJ12" s="26" t="str">
        <f>IFERROR(VLOOKUP('Project Scoring'!AJ24,pick_benefits,2,FALSE)*$D12,"")</f>
        <v/>
      </c>
      <c r="AK12" s="26" t="str">
        <f>IFERROR(VLOOKUP('Project Scoring'!AK24,pick_benefits,2,FALSE)*$D12,"")</f>
        <v/>
      </c>
      <c r="AL12" s="26" t="str">
        <f>IFERROR(VLOOKUP('Project Scoring'!AL24,pick_benefits,2,FALSE)*$D12,"")</f>
        <v/>
      </c>
      <c r="AM12" s="26" t="str">
        <f>IFERROR(VLOOKUP('Project Scoring'!AM24,pick_benefits,2,FALSE)*$D12,"")</f>
        <v/>
      </c>
      <c r="AN12" s="26" t="str">
        <f>IFERROR(VLOOKUP('Project Scoring'!AN24,pick_benefits,2,FALSE)*$D12,"")</f>
        <v/>
      </c>
      <c r="AO12" s="26" t="str">
        <f>IFERROR(VLOOKUP('Project Scoring'!AO24,pick_benefits,2,FALSE)*$D12,"")</f>
        <v/>
      </c>
      <c r="AP12" s="26" t="str">
        <f>IFERROR(VLOOKUP('Project Scoring'!AP24,pick_benefits,2,FALSE)*$D12,"")</f>
        <v/>
      </c>
      <c r="AQ12" s="26" t="str">
        <f>IFERROR(VLOOKUP('Project Scoring'!AQ24,pick_benefits,2,FALSE)*$D12,"")</f>
        <v/>
      </c>
      <c r="AR12" s="26" t="str">
        <f>IFERROR(VLOOKUP('Project Scoring'!AR24,pick_benefits,2,FALSE)*$D12,"")</f>
        <v/>
      </c>
      <c r="AS12" s="26" t="str">
        <f>IFERROR(VLOOKUP('Project Scoring'!AS24,pick_benefits,2,FALSE)*$D12,"")</f>
        <v/>
      </c>
      <c r="AT12" s="26" t="str">
        <f>IFERROR(VLOOKUP('Project Scoring'!AT24,pick_benefits,2,FALSE)*$D12,"")</f>
        <v/>
      </c>
      <c r="AU12" s="26" t="str">
        <f>IFERROR(VLOOKUP('Project Scoring'!AU24,pick_benefits,2,FALSE)*$D12,"")</f>
        <v/>
      </c>
      <c r="AV12" s="26" t="str">
        <f>IFERROR(VLOOKUP('Project Scoring'!AV24,pick_benefits,2,FALSE)*$D12,"")</f>
        <v/>
      </c>
      <c r="AW12" s="26" t="str">
        <f>IFERROR(VLOOKUP('Project Scoring'!AW24,pick_benefits,2,FALSE)*$D12,"")</f>
        <v/>
      </c>
      <c r="AX12" s="26" t="str">
        <f>IFERROR(VLOOKUP('Project Scoring'!AX24,pick_benefits,2,FALSE)*$D12,"")</f>
        <v/>
      </c>
      <c r="AY12" s="26" t="str">
        <f>IFERROR(VLOOKUP('Project Scoring'!AY24,pick_benefits,2,FALSE)*$D12,"")</f>
        <v/>
      </c>
      <c r="AZ12" s="26" t="str">
        <f>IFERROR(VLOOKUP('Project Scoring'!AZ24,pick_benefits,2,FALSE)*$D12,"")</f>
        <v/>
      </c>
      <c r="BA12" s="26" t="str">
        <f>IFERROR(VLOOKUP('Project Scoring'!BA24,pick_benefits,2,FALSE)*$D12,"")</f>
        <v/>
      </c>
      <c r="BB12" s="26" t="str">
        <f>IFERROR(VLOOKUP('Project Scoring'!BB24,pick_benefits,2,FALSE)*$D12,"")</f>
        <v/>
      </c>
      <c r="BC12" s="26" t="str">
        <f>IFERROR(VLOOKUP('Project Scoring'!BC24,pick_benefits,2,FALSE)*$D12,"")</f>
        <v/>
      </c>
      <c r="BD12" s="26" t="str">
        <f>IFERROR(VLOOKUP('Project Scoring'!BD24,pick_benefits,2,FALSE)*$D12,"")</f>
        <v/>
      </c>
      <c r="BE12" s="26" t="str">
        <f>IFERROR(VLOOKUP('Project Scoring'!BE24,pick_benefits,2,FALSE)*$D12,"")</f>
        <v/>
      </c>
      <c r="BF12" s="26" t="str">
        <f>IFERROR(VLOOKUP('Project Scoring'!BF24,pick_benefits,2,FALSE)*$D12,"")</f>
        <v/>
      </c>
      <c r="BG12" s="26" t="str">
        <f>IFERROR(VLOOKUP('Project Scoring'!BG24,pick_benefits,2,FALSE)*$D12,"")</f>
        <v/>
      </c>
      <c r="BH12" s="26" t="str">
        <f>IFERROR(VLOOKUP('Project Scoring'!BH24,pick_benefits,2,FALSE)*$D12,"")</f>
        <v/>
      </c>
      <c r="BI12" s="26" t="str">
        <f>IFERROR(VLOOKUP('Project Scoring'!BI24,pick_benefits,2,FALSE)*$D12,"")</f>
        <v/>
      </c>
      <c r="BJ12" s="26" t="str">
        <f>IFERROR(VLOOKUP('Project Scoring'!BJ24,pick_benefits,2,FALSE)*$D12,"")</f>
        <v/>
      </c>
      <c r="BK12" s="26" t="str">
        <f>IFERROR(VLOOKUP('Project Scoring'!BK24,pick_benefits,2,FALSE)*$D12,"")</f>
        <v/>
      </c>
      <c r="BL12" s="26" t="str">
        <f>IFERROR(VLOOKUP('Project Scoring'!BL24,pick_benefits,2,FALSE)*$D12,"")</f>
        <v/>
      </c>
      <c r="BM12" s="26" t="str">
        <f>IFERROR(VLOOKUP('Project Scoring'!BM24,pick_benefits,2,FALSE)*$D12,"")</f>
        <v/>
      </c>
      <c r="BN12" s="26" t="str">
        <f>IFERROR(VLOOKUP('Project Scoring'!BN24,pick_benefits,2,FALSE)*$D12,"")</f>
        <v/>
      </c>
      <c r="BO12" s="26" t="str">
        <f>IFERROR(VLOOKUP('Project Scoring'!BO24,pick_benefits,2,FALSE)*$D12,"")</f>
        <v/>
      </c>
      <c r="BP12" s="26" t="str">
        <f>IFERROR(VLOOKUP('Project Scoring'!BP24,pick_benefits,2,FALSE)*$D12,"")</f>
        <v/>
      </c>
      <c r="BQ12" s="26" t="str">
        <f>IFERROR(VLOOKUP('Project Scoring'!BQ24,pick_benefits,2,FALSE)*$D12,"")</f>
        <v/>
      </c>
      <c r="BR12" s="26" t="str">
        <f>IFERROR(VLOOKUP('Project Scoring'!BR24,pick_benefits,2,FALSE)*$D12,"")</f>
        <v/>
      </c>
      <c r="BS12" s="26" t="str">
        <f>IFERROR(VLOOKUP('Project Scoring'!BS24,pick_benefits,2,FALSE)*$D12,"")</f>
        <v/>
      </c>
      <c r="BT12" s="26" t="str">
        <f>IFERROR(VLOOKUP('Project Scoring'!BT24,pick_benefits,2,FALSE)*$D12,"")</f>
        <v/>
      </c>
      <c r="BU12" s="26" t="str">
        <f>IFERROR(VLOOKUP('Project Scoring'!BU24,pick_benefits,2,FALSE)*$D12,"")</f>
        <v/>
      </c>
      <c r="BV12" s="26" t="str">
        <f>IFERROR(VLOOKUP('Project Scoring'!BV24,pick_benefits,2,FALSE)*$D12,"")</f>
        <v/>
      </c>
      <c r="BW12" s="26" t="str">
        <f>IFERROR(VLOOKUP('Project Scoring'!BW24,pick_benefits,2,FALSE)*$D12,"")</f>
        <v/>
      </c>
      <c r="BX12" s="26" t="str">
        <f>IFERROR(VLOOKUP('Project Scoring'!BX24,pick_benefits,2,FALSE)*$D12,"")</f>
        <v/>
      </c>
      <c r="BY12" s="26" t="str">
        <f>IFERROR(VLOOKUP('Project Scoring'!BY24,pick_benefits,2,FALSE)*$D12,"")</f>
        <v/>
      </c>
      <c r="BZ12" s="26" t="str">
        <f>IFERROR(VLOOKUP('Project Scoring'!BZ24,pick_benefits,2,FALSE)*$D12,"")</f>
        <v/>
      </c>
      <c r="CA12" s="26" t="str">
        <f>IFERROR(VLOOKUP('Project Scoring'!CA24,pick_benefits,2,FALSE)*$D12,"")</f>
        <v/>
      </c>
      <c r="CB12" s="26" t="str">
        <f>IFERROR(VLOOKUP('Project Scoring'!CB24,pick_benefits,2,FALSE)*$D12,"")</f>
        <v/>
      </c>
      <c r="CC12" s="26" t="str">
        <f>IFERROR(VLOOKUP('Project Scoring'!CC24,pick_benefits,2,FALSE)*$D12,"")</f>
        <v/>
      </c>
      <c r="CD12" s="26" t="str">
        <f>IFERROR(VLOOKUP('Project Scoring'!CD24,pick_benefits,2,FALSE)*$D12,"")</f>
        <v/>
      </c>
      <c r="CE12" s="26" t="str">
        <f>IFERROR(VLOOKUP('Project Scoring'!CE24,pick_benefits,2,FALSE)*$D12,"")</f>
        <v/>
      </c>
      <c r="CF12" s="26" t="str">
        <f>IFERROR(VLOOKUP('Project Scoring'!CF24,pick_benefits,2,FALSE)*$D12,"")</f>
        <v/>
      </c>
      <c r="CG12" s="26" t="str">
        <f>IFERROR(VLOOKUP('Project Scoring'!CG24,pick_benefits,2,FALSE)*$D12,"")</f>
        <v/>
      </c>
      <c r="CH12" s="26" t="str">
        <f>IFERROR(VLOOKUP('Project Scoring'!CH24,pick_benefits,2,FALSE)*$D12,"")</f>
        <v/>
      </c>
      <c r="CI12" s="26" t="str">
        <f>IFERROR(VLOOKUP('Project Scoring'!CI24,pick_benefits,2,FALSE)*$D12,"")</f>
        <v/>
      </c>
      <c r="CJ12" s="26" t="str">
        <f>IFERROR(VLOOKUP('Project Scoring'!CJ24,pick_benefits,2,FALSE)*$D12,"")</f>
        <v/>
      </c>
      <c r="CK12" s="26" t="str">
        <f>IFERROR(VLOOKUP('Project Scoring'!CK24,pick_benefits,2,FALSE)*$D12,"")</f>
        <v/>
      </c>
      <c r="CL12" s="26" t="str">
        <f>IFERROR(VLOOKUP('Project Scoring'!CL24,pick_benefits,2,FALSE)*$D12,"")</f>
        <v/>
      </c>
      <c r="CM12" s="26" t="str">
        <f>IFERROR(VLOOKUP('Project Scoring'!CM24,pick_benefits,2,FALSE)*$D12,"")</f>
        <v/>
      </c>
      <c r="CN12" s="26" t="str">
        <f>IFERROR(VLOOKUP('Project Scoring'!CN24,pick_benefits,2,FALSE)*$D12,"")</f>
        <v/>
      </c>
      <c r="CO12" s="26" t="str">
        <f>IFERROR(VLOOKUP('Project Scoring'!CO24,pick_benefits,2,FALSE)*$D12,"")</f>
        <v/>
      </c>
      <c r="CP12" s="26" t="str">
        <f>IFERROR(VLOOKUP('Project Scoring'!CP24,pick_benefits,2,FALSE)*$D12,"")</f>
        <v/>
      </c>
      <c r="CQ12" s="26" t="str">
        <f>IFERROR(VLOOKUP('Project Scoring'!CQ24,pick_benefits,2,FALSE)*$D12,"")</f>
        <v/>
      </c>
      <c r="CR12" s="26" t="str">
        <f>IFERROR(VLOOKUP('Project Scoring'!CR24,pick_benefits,2,FALSE)*$D12,"")</f>
        <v/>
      </c>
      <c r="CS12" s="26" t="str">
        <f>IFERROR(VLOOKUP('Project Scoring'!CS24,pick_benefits,2,FALSE)*$D12,"")</f>
        <v/>
      </c>
      <c r="CT12" s="26" t="str">
        <f>IFERROR(VLOOKUP('Project Scoring'!CT24,pick_benefits,2,FALSE)*$D12,"")</f>
        <v/>
      </c>
      <c r="CU12" s="26" t="str">
        <f>IFERROR(VLOOKUP('Project Scoring'!CU24,pick_benefits,2,FALSE)*$D12,"")</f>
        <v/>
      </c>
      <c r="CV12" s="26" t="str">
        <f>IFERROR(VLOOKUP('Project Scoring'!CV24,pick_benefits,2,FALSE)*$D12,"")</f>
        <v/>
      </c>
      <c r="CW12" s="26" t="str">
        <f>IFERROR(VLOOKUP('Project Scoring'!CW24,pick_benefits,2,FALSE)*$D12,"")</f>
        <v/>
      </c>
    </row>
    <row r="13" spans="2:101" s="8" customFormat="1" ht="20.149999999999999" customHeight="1" x14ac:dyDescent="0.35">
      <c r="B13" s="23" t="str">
        <f>IF('Project Scoring'!B25="","",'Project Scoring'!B25)</f>
        <v xml:space="preserve">Degree to which it improves organizational productivity  </v>
      </c>
      <c r="C13" s="24">
        <f>'Project Scoring'!C25</f>
        <v>0</v>
      </c>
      <c r="D13" s="26">
        <f>'Project Scoring'!D25</f>
        <v>3</v>
      </c>
      <c r="E13" s="26">
        <f>IFERROR(VLOOKUP('Project Scoring'!E25,pick_benefits,2,FALSE)*$D13,"")</f>
        <v>4.5</v>
      </c>
      <c r="F13" s="26">
        <f>IFERROR(VLOOKUP('Project Scoring'!F25,pick_benefits,2,FALSE)*$D13,"")</f>
        <v>-4.5</v>
      </c>
      <c r="G13" s="26">
        <f>IFERROR(VLOOKUP('Project Scoring'!G25,pick_benefits,2,FALSE)*$D13,"")</f>
        <v>4.5</v>
      </c>
      <c r="H13" s="26">
        <f>IFERROR(VLOOKUP('Project Scoring'!H25,pick_benefits,2,FALSE)*$D13,"")</f>
        <v>4.5</v>
      </c>
      <c r="I13" s="26">
        <f>IFERROR(VLOOKUP('Project Scoring'!I25,pick_benefits,2,FALSE)*$D13,"")</f>
        <v>0</v>
      </c>
      <c r="J13" s="26">
        <f>IFERROR(VLOOKUP('Project Scoring'!J25,pick_benefits,2,FALSE)*$D13,"")</f>
        <v>4.5</v>
      </c>
      <c r="K13" s="26">
        <f>IFERROR(VLOOKUP('Project Scoring'!K25,pick_benefits,2,FALSE)*$D13,"")</f>
        <v>4.5</v>
      </c>
      <c r="L13" s="26">
        <f>IFERROR(VLOOKUP('Project Scoring'!L25,pick_benefits,2,FALSE)*$D13,"")</f>
        <v>-4.5</v>
      </c>
      <c r="M13" s="26">
        <f>IFERROR(VLOOKUP('Project Scoring'!M25,pick_benefits,2,FALSE)*$D13,"")</f>
        <v>0</v>
      </c>
      <c r="N13" s="26">
        <f>IFERROR(VLOOKUP('Project Scoring'!N25,pick_benefits,2,FALSE)*$D13,"")</f>
        <v>0</v>
      </c>
      <c r="O13" s="26" t="str">
        <f>IFERROR(VLOOKUP('Project Scoring'!O25,pick_benefits,2,FALSE)*$D13,"")</f>
        <v/>
      </c>
      <c r="P13" s="26" t="str">
        <f>IFERROR(VLOOKUP('Project Scoring'!P25,pick_benefits,2,FALSE)*$D13,"")</f>
        <v/>
      </c>
      <c r="Q13" s="26" t="str">
        <f>IFERROR(VLOOKUP('Project Scoring'!Q25,pick_benefits,2,FALSE)*$D13,"")</f>
        <v/>
      </c>
      <c r="R13" s="26" t="str">
        <f>IFERROR(VLOOKUP('Project Scoring'!R25,pick_benefits,2,FALSE)*$D13,"")</f>
        <v/>
      </c>
      <c r="S13" s="26" t="str">
        <f>IFERROR(VLOOKUP('Project Scoring'!S25,pick_benefits,2,FALSE)*$D13,"")</f>
        <v/>
      </c>
      <c r="T13" s="26" t="str">
        <f>IFERROR(VLOOKUP('Project Scoring'!T25,pick_benefits,2,FALSE)*$D13,"")</f>
        <v/>
      </c>
      <c r="U13" s="26"/>
      <c r="V13" s="26"/>
      <c r="W13" s="26"/>
      <c r="X13" s="26" t="str">
        <f>IFERROR(VLOOKUP('Project Scoring'!X25,pick_benefits,2,FALSE)*$D13,"")</f>
        <v/>
      </c>
      <c r="Y13" s="26" t="str">
        <f>IFERROR(VLOOKUP('Project Scoring'!Y25,pick_benefits,2,FALSE)*$D13,"")</f>
        <v/>
      </c>
      <c r="Z13" s="26" t="str">
        <f>IFERROR(VLOOKUP('Project Scoring'!Z25,pick_benefits,2,FALSE)*$D13,"")</f>
        <v/>
      </c>
      <c r="AA13" s="26" t="str">
        <f>IFERROR(VLOOKUP('Project Scoring'!AA25,pick_benefits,2,FALSE)*$D13,"")</f>
        <v/>
      </c>
      <c r="AB13" s="26" t="str">
        <f>IFERROR(VLOOKUP('Project Scoring'!AB25,pick_benefits,2,FALSE)*$D13,"")</f>
        <v/>
      </c>
      <c r="AC13" s="26" t="str">
        <f>IFERROR(VLOOKUP('Project Scoring'!AC25,pick_benefits,2,FALSE)*$D13,"")</f>
        <v/>
      </c>
      <c r="AD13" s="26" t="str">
        <f>IFERROR(VLOOKUP('Project Scoring'!AD25,pick_benefits,2,FALSE)*$D13,"")</f>
        <v/>
      </c>
      <c r="AE13" s="26" t="str">
        <f>IFERROR(VLOOKUP('Project Scoring'!AE25,pick_benefits,2,FALSE)*$D13,"")</f>
        <v/>
      </c>
      <c r="AF13" s="26" t="str">
        <f>IFERROR(VLOOKUP('Project Scoring'!AF25,pick_benefits,2,FALSE)*$D13,"")</f>
        <v/>
      </c>
      <c r="AG13" s="26" t="str">
        <f>IFERROR(VLOOKUP('Project Scoring'!AG25,pick_benefits,2,FALSE)*$D13,"")</f>
        <v/>
      </c>
      <c r="AH13" s="26" t="str">
        <f>IFERROR(VLOOKUP('Project Scoring'!AH25,pick_benefits,2,FALSE)*$D13,"")</f>
        <v/>
      </c>
      <c r="AI13" s="26" t="str">
        <f>IFERROR(VLOOKUP('Project Scoring'!AI25,pick_benefits,2,FALSE)*$D13,"")</f>
        <v/>
      </c>
      <c r="AJ13" s="26" t="str">
        <f>IFERROR(VLOOKUP('Project Scoring'!AJ25,pick_benefits,2,FALSE)*$D13,"")</f>
        <v/>
      </c>
      <c r="AK13" s="26" t="str">
        <f>IFERROR(VLOOKUP('Project Scoring'!AK25,pick_benefits,2,FALSE)*$D13,"")</f>
        <v/>
      </c>
      <c r="AL13" s="26" t="str">
        <f>IFERROR(VLOOKUP('Project Scoring'!AL25,pick_benefits,2,FALSE)*$D13,"")</f>
        <v/>
      </c>
      <c r="AM13" s="26" t="str">
        <f>IFERROR(VLOOKUP('Project Scoring'!AM25,pick_benefits,2,FALSE)*$D13,"")</f>
        <v/>
      </c>
      <c r="AN13" s="26" t="str">
        <f>IFERROR(VLOOKUP('Project Scoring'!AN25,pick_benefits,2,FALSE)*$D13,"")</f>
        <v/>
      </c>
      <c r="AO13" s="26" t="str">
        <f>IFERROR(VLOOKUP('Project Scoring'!AO25,pick_benefits,2,FALSE)*$D13,"")</f>
        <v/>
      </c>
      <c r="AP13" s="26" t="str">
        <f>IFERROR(VLOOKUP('Project Scoring'!AP25,pick_benefits,2,FALSE)*$D13,"")</f>
        <v/>
      </c>
      <c r="AQ13" s="26" t="str">
        <f>IFERROR(VLOOKUP('Project Scoring'!AQ25,pick_benefits,2,FALSE)*$D13,"")</f>
        <v/>
      </c>
      <c r="AR13" s="26" t="str">
        <f>IFERROR(VLOOKUP('Project Scoring'!AR25,pick_benefits,2,FALSE)*$D13,"")</f>
        <v/>
      </c>
      <c r="AS13" s="26" t="str">
        <f>IFERROR(VLOOKUP('Project Scoring'!AS25,pick_benefits,2,FALSE)*$D13,"")</f>
        <v/>
      </c>
      <c r="AT13" s="26" t="str">
        <f>IFERROR(VLOOKUP('Project Scoring'!AT25,pick_benefits,2,FALSE)*$D13,"")</f>
        <v/>
      </c>
      <c r="AU13" s="26" t="str">
        <f>IFERROR(VLOOKUP('Project Scoring'!AU25,pick_benefits,2,FALSE)*$D13,"")</f>
        <v/>
      </c>
      <c r="AV13" s="26" t="str">
        <f>IFERROR(VLOOKUP('Project Scoring'!AV25,pick_benefits,2,FALSE)*$D13,"")</f>
        <v/>
      </c>
      <c r="AW13" s="26" t="str">
        <f>IFERROR(VLOOKUP('Project Scoring'!AW25,pick_benefits,2,FALSE)*$D13,"")</f>
        <v/>
      </c>
      <c r="AX13" s="26" t="str">
        <f>IFERROR(VLOOKUP('Project Scoring'!AX25,pick_benefits,2,FALSE)*$D13,"")</f>
        <v/>
      </c>
      <c r="AY13" s="26" t="str">
        <f>IFERROR(VLOOKUP('Project Scoring'!AY25,pick_benefits,2,FALSE)*$D13,"")</f>
        <v/>
      </c>
      <c r="AZ13" s="26" t="str">
        <f>IFERROR(VLOOKUP('Project Scoring'!AZ25,pick_benefits,2,FALSE)*$D13,"")</f>
        <v/>
      </c>
      <c r="BA13" s="26" t="str">
        <f>IFERROR(VLOOKUP('Project Scoring'!BA25,pick_benefits,2,FALSE)*$D13,"")</f>
        <v/>
      </c>
      <c r="BB13" s="26" t="str">
        <f>IFERROR(VLOOKUP('Project Scoring'!BB25,pick_benefits,2,FALSE)*$D13,"")</f>
        <v/>
      </c>
      <c r="BC13" s="26" t="str">
        <f>IFERROR(VLOOKUP('Project Scoring'!BC25,pick_benefits,2,FALSE)*$D13,"")</f>
        <v/>
      </c>
      <c r="BD13" s="26" t="str">
        <f>IFERROR(VLOOKUP('Project Scoring'!BD25,pick_benefits,2,FALSE)*$D13,"")</f>
        <v/>
      </c>
      <c r="BE13" s="26" t="str">
        <f>IFERROR(VLOOKUP('Project Scoring'!BE25,pick_benefits,2,FALSE)*$D13,"")</f>
        <v/>
      </c>
      <c r="BF13" s="26" t="str">
        <f>IFERROR(VLOOKUP('Project Scoring'!BF25,pick_benefits,2,FALSE)*$D13,"")</f>
        <v/>
      </c>
      <c r="BG13" s="26" t="str">
        <f>IFERROR(VLOOKUP('Project Scoring'!BG25,pick_benefits,2,FALSE)*$D13,"")</f>
        <v/>
      </c>
      <c r="BH13" s="26" t="str">
        <f>IFERROR(VLOOKUP('Project Scoring'!BH25,pick_benefits,2,FALSE)*$D13,"")</f>
        <v/>
      </c>
      <c r="BI13" s="26" t="str">
        <f>IFERROR(VLOOKUP('Project Scoring'!BI25,pick_benefits,2,FALSE)*$D13,"")</f>
        <v/>
      </c>
      <c r="BJ13" s="26" t="str">
        <f>IFERROR(VLOOKUP('Project Scoring'!BJ25,pick_benefits,2,FALSE)*$D13,"")</f>
        <v/>
      </c>
      <c r="BK13" s="26" t="str">
        <f>IFERROR(VLOOKUP('Project Scoring'!BK25,pick_benefits,2,FALSE)*$D13,"")</f>
        <v/>
      </c>
      <c r="BL13" s="26" t="str">
        <f>IFERROR(VLOOKUP('Project Scoring'!BL25,pick_benefits,2,FALSE)*$D13,"")</f>
        <v/>
      </c>
      <c r="BM13" s="26" t="str">
        <f>IFERROR(VLOOKUP('Project Scoring'!BM25,pick_benefits,2,FALSE)*$D13,"")</f>
        <v/>
      </c>
      <c r="BN13" s="26" t="str">
        <f>IFERROR(VLOOKUP('Project Scoring'!BN25,pick_benefits,2,FALSE)*$D13,"")</f>
        <v/>
      </c>
      <c r="BO13" s="26" t="str">
        <f>IFERROR(VLOOKUP('Project Scoring'!BO25,pick_benefits,2,FALSE)*$D13,"")</f>
        <v/>
      </c>
      <c r="BP13" s="26" t="str">
        <f>IFERROR(VLOOKUP('Project Scoring'!BP25,pick_benefits,2,FALSE)*$D13,"")</f>
        <v/>
      </c>
      <c r="BQ13" s="26" t="str">
        <f>IFERROR(VLOOKUP('Project Scoring'!BQ25,pick_benefits,2,FALSE)*$D13,"")</f>
        <v/>
      </c>
      <c r="BR13" s="26" t="str">
        <f>IFERROR(VLOOKUP('Project Scoring'!BR25,pick_benefits,2,FALSE)*$D13,"")</f>
        <v/>
      </c>
      <c r="BS13" s="26" t="str">
        <f>IFERROR(VLOOKUP('Project Scoring'!BS25,pick_benefits,2,FALSE)*$D13,"")</f>
        <v/>
      </c>
      <c r="BT13" s="26" t="str">
        <f>IFERROR(VLOOKUP('Project Scoring'!BT25,pick_benefits,2,FALSE)*$D13,"")</f>
        <v/>
      </c>
      <c r="BU13" s="26" t="str">
        <f>IFERROR(VLOOKUP('Project Scoring'!BU25,pick_benefits,2,FALSE)*$D13,"")</f>
        <v/>
      </c>
      <c r="BV13" s="26" t="str">
        <f>IFERROR(VLOOKUP('Project Scoring'!BV25,pick_benefits,2,FALSE)*$D13,"")</f>
        <v/>
      </c>
      <c r="BW13" s="26" t="str">
        <f>IFERROR(VLOOKUP('Project Scoring'!BW25,pick_benefits,2,FALSE)*$D13,"")</f>
        <v/>
      </c>
      <c r="BX13" s="26" t="str">
        <f>IFERROR(VLOOKUP('Project Scoring'!BX25,pick_benefits,2,FALSE)*$D13,"")</f>
        <v/>
      </c>
      <c r="BY13" s="26" t="str">
        <f>IFERROR(VLOOKUP('Project Scoring'!BY25,pick_benefits,2,FALSE)*$D13,"")</f>
        <v/>
      </c>
      <c r="BZ13" s="26" t="str">
        <f>IFERROR(VLOOKUP('Project Scoring'!BZ25,pick_benefits,2,FALSE)*$D13,"")</f>
        <v/>
      </c>
      <c r="CA13" s="26" t="str">
        <f>IFERROR(VLOOKUP('Project Scoring'!CA25,pick_benefits,2,FALSE)*$D13,"")</f>
        <v/>
      </c>
      <c r="CB13" s="26" t="str">
        <f>IFERROR(VLOOKUP('Project Scoring'!CB25,pick_benefits,2,FALSE)*$D13,"")</f>
        <v/>
      </c>
      <c r="CC13" s="26" t="str">
        <f>IFERROR(VLOOKUP('Project Scoring'!CC25,pick_benefits,2,FALSE)*$D13,"")</f>
        <v/>
      </c>
      <c r="CD13" s="26" t="str">
        <f>IFERROR(VLOOKUP('Project Scoring'!CD25,pick_benefits,2,FALSE)*$D13,"")</f>
        <v/>
      </c>
      <c r="CE13" s="26" t="str">
        <f>IFERROR(VLOOKUP('Project Scoring'!CE25,pick_benefits,2,FALSE)*$D13,"")</f>
        <v/>
      </c>
      <c r="CF13" s="26" t="str">
        <f>IFERROR(VLOOKUP('Project Scoring'!CF25,pick_benefits,2,FALSE)*$D13,"")</f>
        <v/>
      </c>
      <c r="CG13" s="26" t="str">
        <f>IFERROR(VLOOKUP('Project Scoring'!CG25,pick_benefits,2,FALSE)*$D13,"")</f>
        <v/>
      </c>
      <c r="CH13" s="26" t="str">
        <f>IFERROR(VLOOKUP('Project Scoring'!CH25,pick_benefits,2,FALSE)*$D13,"")</f>
        <v/>
      </c>
      <c r="CI13" s="26" t="str">
        <f>IFERROR(VLOOKUP('Project Scoring'!CI25,pick_benefits,2,FALSE)*$D13,"")</f>
        <v/>
      </c>
      <c r="CJ13" s="26" t="str">
        <f>IFERROR(VLOOKUP('Project Scoring'!CJ25,pick_benefits,2,FALSE)*$D13,"")</f>
        <v/>
      </c>
      <c r="CK13" s="26" t="str">
        <f>IFERROR(VLOOKUP('Project Scoring'!CK25,pick_benefits,2,FALSE)*$D13,"")</f>
        <v/>
      </c>
      <c r="CL13" s="26" t="str">
        <f>IFERROR(VLOOKUP('Project Scoring'!CL25,pick_benefits,2,FALSE)*$D13,"")</f>
        <v/>
      </c>
      <c r="CM13" s="26" t="str">
        <f>IFERROR(VLOOKUP('Project Scoring'!CM25,pick_benefits,2,FALSE)*$D13,"")</f>
        <v/>
      </c>
      <c r="CN13" s="26" t="str">
        <f>IFERROR(VLOOKUP('Project Scoring'!CN25,pick_benefits,2,FALSE)*$D13,"")</f>
        <v/>
      </c>
      <c r="CO13" s="26" t="str">
        <f>IFERROR(VLOOKUP('Project Scoring'!CO25,pick_benefits,2,FALSE)*$D13,"")</f>
        <v/>
      </c>
      <c r="CP13" s="26" t="str">
        <f>IFERROR(VLOOKUP('Project Scoring'!CP25,pick_benefits,2,FALSE)*$D13,"")</f>
        <v/>
      </c>
      <c r="CQ13" s="26" t="str">
        <f>IFERROR(VLOOKUP('Project Scoring'!CQ25,pick_benefits,2,FALSE)*$D13,"")</f>
        <v/>
      </c>
      <c r="CR13" s="26" t="str">
        <f>IFERROR(VLOOKUP('Project Scoring'!CR25,pick_benefits,2,FALSE)*$D13,"")</f>
        <v/>
      </c>
      <c r="CS13" s="26" t="str">
        <f>IFERROR(VLOOKUP('Project Scoring'!CS25,pick_benefits,2,FALSE)*$D13,"")</f>
        <v/>
      </c>
      <c r="CT13" s="26" t="str">
        <f>IFERROR(VLOOKUP('Project Scoring'!CT25,pick_benefits,2,FALSE)*$D13,"")</f>
        <v/>
      </c>
      <c r="CU13" s="26" t="str">
        <f>IFERROR(VLOOKUP('Project Scoring'!CU25,pick_benefits,2,FALSE)*$D13,"")</f>
        <v/>
      </c>
      <c r="CV13" s="26" t="str">
        <f>IFERROR(VLOOKUP('Project Scoring'!CV25,pick_benefits,2,FALSE)*$D13,"")</f>
        <v/>
      </c>
      <c r="CW13" s="26" t="str">
        <f>IFERROR(VLOOKUP('Project Scoring'!CW25,pick_benefits,2,FALSE)*$D13,"")</f>
        <v/>
      </c>
    </row>
    <row r="14" spans="2:101" s="8" customFormat="1" ht="20.149999999999999" customHeight="1" x14ac:dyDescent="0.35">
      <c r="B14" s="23" t="str">
        <f>IF('Project Scoring'!B26="","",'Project Scoring'!B26)</f>
        <v>Degree to which it reduces the cost to the State</v>
      </c>
      <c r="C14" s="24">
        <f>'Project Scoring'!C30</f>
        <v>0</v>
      </c>
      <c r="D14" s="26">
        <f>'Project Scoring'!D26</f>
        <v>2</v>
      </c>
      <c r="E14" s="26">
        <f>IFERROR(VLOOKUP('Project Scoring'!E26,pick_benefits,2,FALSE)*$D14,"")</f>
        <v>3</v>
      </c>
      <c r="F14" s="26">
        <f>IFERROR(VLOOKUP('Project Scoring'!F26,pick_benefits,2,FALSE)*$D14,"")</f>
        <v>3</v>
      </c>
      <c r="G14" s="26">
        <f>IFERROR(VLOOKUP('Project Scoring'!G26,pick_benefits,2,FALSE)*$D14,"")</f>
        <v>-3</v>
      </c>
      <c r="H14" s="26">
        <f>IFERROR(VLOOKUP('Project Scoring'!H26,pick_benefits,2,FALSE)*$D14,"")</f>
        <v>3</v>
      </c>
      <c r="I14" s="26">
        <f>IFERROR(VLOOKUP('Project Scoring'!I26,pick_benefits,2,FALSE)*$D14,"")</f>
        <v>0</v>
      </c>
      <c r="J14" s="26">
        <f>IFERROR(VLOOKUP('Project Scoring'!J26,pick_benefits,2,FALSE)*$D14,"")</f>
        <v>3</v>
      </c>
      <c r="K14" s="26">
        <f>IFERROR(VLOOKUP('Project Scoring'!K26,pick_benefits,2,FALSE)*$D14,"")</f>
        <v>3</v>
      </c>
      <c r="L14" s="26">
        <f>IFERROR(VLOOKUP('Project Scoring'!L26,pick_benefits,2,FALSE)*$D14,"")</f>
        <v>0</v>
      </c>
      <c r="M14" s="26">
        <f>IFERROR(VLOOKUP('Project Scoring'!M26,pick_benefits,2,FALSE)*$D14,"")</f>
        <v>3</v>
      </c>
      <c r="N14" s="26">
        <f>IFERROR(VLOOKUP('Project Scoring'!N26,pick_benefits,2,FALSE)*$D14,"")</f>
        <v>0</v>
      </c>
      <c r="O14" s="26" t="str">
        <f>IFERROR(VLOOKUP('Project Scoring'!O26,pick_benefits,2,FALSE)*$D14,"")</f>
        <v/>
      </c>
      <c r="P14" s="26" t="str">
        <f>IFERROR(VLOOKUP('Project Scoring'!P26,pick_benefits,2,FALSE)*$D14,"")</f>
        <v/>
      </c>
      <c r="Q14" s="26" t="str">
        <f>IFERROR(VLOOKUP('Project Scoring'!Q26,pick_benefits,2,FALSE)*$D14,"")</f>
        <v/>
      </c>
      <c r="R14" s="26" t="str">
        <f>IFERROR(VLOOKUP('Project Scoring'!R26,pick_benefits,2,FALSE)*$D14,"")</f>
        <v/>
      </c>
      <c r="S14" s="26" t="str">
        <f>IFERROR(VLOOKUP('Project Scoring'!S26,pick_benefits,2,FALSE)*$D14,"")</f>
        <v/>
      </c>
      <c r="T14" s="26" t="str">
        <f>IFERROR(VLOOKUP('Project Scoring'!T26,pick_benefits,2,FALSE)*$D14,"")</f>
        <v/>
      </c>
      <c r="U14" s="26"/>
      <c r="V14" s="26"/>
      <c r="W14" s="26"/>
      <c r="X14" s="26" t="str">
        <f>IFERROR(VLOOKUP('Project Scoring'!X26,pick_benefits,2,FALSE)*$D14,"")</f>
        <v/>
      </c>
      <c r="Y14" s="26" t="str">
        <f>IFERROR(VLOOKUP('Project Scoring'!Y26,pick_benefits,2,FALSE)*$D14,"")</f>
        <v/>
      </c>
      <c r="Z14" s="26" t="str">
        <f>IFERROR(VLOOKUP('Project Scoring'!Z26,pick_benefits,2,FALSE)*$D14,"")</f>
        <v/>
      </c>
      <c r="AA14" s="26" t="str">
        <f>IFERROR(VLOOKUP('Project Scoring'!AA26,pick_benefits,2,FALSE)*$D14,"")</f>
        <v/>
      </c>
      <c r="AB14" s="26" t="str">
        <f>IFERROR(VLOOKUP('Project Scoring'!AB26,pick_benefits,2,FALSE)*$D14,"")</f>
        <v/>
      </c>
      <c r="AC14" s="26" t="str">
        <f>IFERROR(VLOOKUP('Project Scoring'!AC26,pick_benefits,2,FALSE)*$D14,"")</f>
        <v/>
      </c>
      <c r="AD14" s="26" t="str">
        <f>IFERROR(VLOOKUP('Project Scoring'!AD26,pick_benefits,2,FALSE)*$D14,"")</f>
        <v/>
      </c>
      <c r="AE14" s="26" t="str">
        <f>IFERROR(VLOOKUP('Project Scoring'!AE26,pick_benefits,2,FALSE)*$D14,"")</f>
        <v/>
      </c>
      <c r="AF14" s="26" t="str">
        <f>IFERROR(VLOOKUP('Project Scoring'!AF26,pick_benefits,2,FALSE)*$D14,"")</f>
        <v/>
      </c>
      <c r="AG14" s="26" t="str">
        <f>IFERROR(VLOOKUP('Project Scoring'!AG26,pick_benefits,2,FALSE)*$D14,"")</f>
        <v/>
      </c>
      <c r="AH14" s="26" t="str">
        <f>IFERROR(VLOOKUP('Project Scoring'!AH26,pick_benefits,2,FALSE)*$D14,"")</f>
        <v/>
      </c>
      <c r="AI14" s="26" t="str">
        <f>IFERROR(VLOOKUP('Project Scoring'!AI26,pick_benefits,2,FALSE)*$D14,"")</f>
        <v/>
      </c>
      <c r="AJ14" s="26" t="str">
        <f>IFERROR(VLOOKUP('Project Scoring'!AJ26,pick_benefits,2,FALSE)*$D14,"")</f>
        <v/>
      </c>
      <c r="AK14" s="26" t="str">
        <f>IFERROR(VLOOKUP('Project Scoring'!AK26,pick_benefits,2,FALSE)*$D14,"")</f>
        <v/>
      </c>
      <c r="AL14" s="26" t="str">
        <f>IFERROR(VLOOKUP('Project Scoring'!AL26,pick_benefits,2,FALSE)*$D14,"")</f>
        <v/>
      </c>
      <c r="AM14" s="26" t="str">
        <f>IFERROR(VLOOKUP('Project Scoring'!AM26,pick_benefits,2,FALSE)*$D14,"")</f>
        <v/>
      </c>
      <c r="AN14" s="26" t="str">
        <f>IFERROR(VLOOKUP('Project Scoring'!AN26,pick_benefits,2,FALSE)*$D14,"")</f>
        <v/>
      </c>
      <c r="AO14" s="26" t="str">
        <f>IFERROR(VLOOKUP('Project Scoring'!AO26,pick_benefits,2,FALSE)*$D14,"")</f>
        <v/>
      </c>
      <c r="AP14" s="26" t="str">
        <f>IFERROR(VLOOKUP('Project Scoring'!AP26,pick_benefits,2,FALSE)*$D14,"")</f>
        <v/>
      </c>
      <c r="AQ14" s="26" t="str">
        <f>IFERROR(VLOOKUP('Project Scoring'!AQ26,pick_benefits,2,FALSE)*$D14,"")</f>
        <v/>
      </c>
      <c r="AR14" s="26" t="str">
        <f>IFERROR(VLOOKUP('Project Scoring'!AR26,pick_benefits,2,FALSE)*$D14,"")</f>
        <v/>
      </c>
      <c r="AS14" s="26" t="str">
        <f>IFERROR(VLOOKUP('Project Scoring'!AS26,pick_benefits,2,FALSE)*$D14,"")</f>
        <v/>
      </c>
      <c r="AT14" s="26" t="str">
        <f>IFERROR(VLOOKUP('Project Scoring'!AT26,pick_benefits,2,FALSE)*$D14,"")</f>
        <v/>
      </c>
      <c r="AU14" s="26" t="str">
        <f>IFERROR(VLOOKUP('Project Scoring'!AU26,pick_benefits,2,FALSE)*$D14,"")</f>
        <v/>
      </c>
      <c r="AV14" s="26" t="str">
        <f>IFERROR(VLOOKUP('Project Scoring'!AV26,pick_benefits,2,FALSE)*$D14,"")</f>
        <v/>
      </c>
      <c r="AW14" s="26" t="str">
        <f>IFERROR(VLOOKUP('Project Scoring'!AW26,pick_benefits,2,FALSE)*$D14,"")</f>
        <v/>
      </c>
      <c r="AX14" s="26" t="str">
        <f>IFERROR(VLOOKUP('Project Scoring'!AX26,pick_benefits,2,FALSE)*$D14,"")</f>
        <v/>
      </c>
      <c r="AY14" s="26" t="str">
        <f>IFERROR(VLOOKUP('Project Scoring'!AY26,pick_benefits,2,FALSE)*$D14,"")</f>
        <v/>
      </c>
      <c r="AZ14" s="26" t="str">
        <f>IFERROR(VLOOKUP('Project Scoring'!AZ26,pick_benefits,2,FALSE)*$D14,"")</f>
        <v/>
      </c>
      <c r="BA14" s="26" t="str">
        <f>IFERROR(VLOOKUP('Project Scoring'!BA26,pick_benefits,2,FALSE)*$D14,"")</f>
        <v/>
      </c>
      <c r="BB14" s="26" t="str">
        <f>IFERROR(VLOOKUP('Project Scoring'!BB26,pick_benefits,2,FALSE)*$D14,"")</f>
        <v/>
      </c>
      <c r="BC14" s="26" t="str">
        <f>IFERROR(VLOOKUP('Project Scoring'!BC26,pick_benefits,2,FALSE)*$D14,"")</f>
        <v/>
      </c>
      <c r="BD14" s="26" t="str">
        <f>IFERROR(VLOOKUP('Project Scoring'!BD26,pick_benefits,2,FALSE)*$D14,"")</f>
        <v/>
      </c>
      <c r="BE14" s="26" t="str">
        <f>IFERROR(VLOOKUP('Project Scoring'!BE26,pick_benefits,2,FALSE)*$D14,"")</f>
        <v/>
      </c>
      <c r="BF14" s="26" t="str">
        <f>IFERROR(VLOOKUP('Project Scoring'!BF26,pick_benefits,2,FALSE)*$D14,"")</f>
        <v/>
      </c>
      <c r="BG14" s="26" t="str">
        <f>IFERROR(VLOOKUP('Project Scoring'!BG26,pick_benefits,2,FALSE)*$D14,"")</f>
        <v/>
      </c>
      <c r="BH14" s="26" t="str">
        <f>IFERROR(VLOOKUP('Project Scoring'!BH26,pick_benefits,2,FALSE)*$D14,"")</f>
        <v/>
      </c>
      <c r="BI14" s="26" t="str">
        <f>IFERROR(VLOOKUP('Project Scoring'!BI26,pick_benefits,2,FALSE)*$D14,"")</f>
        <v/>
      </c>
      <c r="BJ14" s="26" t="str">
        <f>IFERROR(VLOOKUP('Project Scoring'!BJ26,pick_benefits,2,FALSE)*$D14,"")</f>
        <v/>
      </c>
      <c r="BK14" s="26" t="str">
        <f>IFERROR(VLOOKUP('Project Scoring'!BK26,pick_benefits,2,FALSE)*$D14,"")</f>
        <v/>
      </c>
      <c r="BL14" s="26" t="str">
        <f>IFERROR(VLOOKUP('Project Scoring'!BL26,pick_benefits,2,FALSE)*$D14,"")</f>
        <v/>
      </c>
      <c r="BM14" s="26" t="str">
        <f>IFERROR(VLOOKUP('Project Scoring'!BM26,pick_benefits,2,FALSE)*$D14,"")</f>
        <v/>
      </c>
      <c r="BN14" s="26" t="str">
        <f>IFERROR(VLOOKUP('Project Scoring'!BN26,pick_benefits,2,FALSE)*$D14,"")</f>
        <v/>
      </c>
      <c r="BO14" s="26" t="str">
        <f>IFERROR(VLOOKUP('Project Scoring'!BO26,pick_benefits,2,FALSE)*$D14,"")</f>
        <v/>
      </c>
      <c r="BP14" s="26" t="str">
        <f>IFERROR(VLOOKUP('Project Scoring'!BP26,pick_benefits,2,FALSE)*$D14,"")</f>
        <v/>
      </c>
      <c r="BQ14" s="26" t="str">
        <f>IFERROR(VLOOKUP('Project Scoring'!BQ26,pick_benefits,2,FALSE)*$D14,"")</f>
        <v/>
      </c>
      <c r="BR14" s="26" t="str">
        <f>IFERROR(VLOOKUP('Project Scoring'!BR26,pick_benefits,2,FALSE)*$D14,"")</f>
        <v/>
      </c>
      <c r="BS14" s="26" t="str">
        <f>IFERROR(VLOOKUP('Project Scoring'!BS26,pick_benefits,2,FALSE)*$D14,"")</f>
        <v/>
      </c>
      <c r="BT14" s="26" t="str">
        <f>IFERROR(VLOOKUP('Project Scoring'!BT26,pick_benefits,2,FALSE)*$D14,"")</f>
        <v/>
      </c>
      <c r="BU14" s="26" t="str">
        <f>IFERROR(VLOOKUP('Project Scoring'!BU26,pick_benefits,2,FALSE)*$D14,"")</f>
        <v/>
      </c>
      <c r="BV14" s="26" t="str">
        <f>IFERROR(VLOOKUP('Project Scoring'!BV26,pick_benefits,2,FALSE)*$D14,"")</f>
        <v/>
      </c>
      <c r="BW14" s="26" t="str">
        <f>IFERROR(VLOOKUP('Project Scoring'!BW26,pick_benefits,2,FALSE)*$D14,"")</f>
        <v/>
      </c>
      <c r="BX14" s="26" t="str">
        <f>IFERROR(VLOOKUP('Project Scoring'!BX26,pick_benefits,2,FALSE)*$D14,"")</f>
        <v/>
      </c>
      <c r="BY14" s="26" t="str">
        <f>IFERROR(VLOOKUP('Project Scoring'!BY26,pick_benefits,2,FALSE)*$D14,"")</f>
        <v/>
      </c>
      <c r="BZ14" s="26" t="str">
        <f>IFERROR(VLOOKUP('Project Scoring'!BZ26,pick_benefits,2,FALSE)*$D14,"")</f>
        <v/>
      </c>
      <c r="CA14" s="26" t="str">
        <f>IFERROR(VLOOKUP('Project Scoring'!CA26,pick_benefits,2,FALSE)*$D14,"")</f>
        <v/>
      </c>
      <c r="CB14" s="26" t="str">
        <f>IFERROR(VLOOKUP('Project Scoring'!CB26,pick_benefits,2,FALSE)*$D14,"")</f>
        <v/>
      </c>
      <c r="CC14" s="26" t="str">
        <f>IFERROR(VLOOKUP('Project Scoring'!CC26,pick_benefits,2,FALSE)*$D14,"")</f>
        <v/>
      </c>
      <c r="CD14" s="26" t="str">
        <f>IFERROR(VLOOKUP('Project Scoring'!CD26,pick_benefits,2,FALSE)*$D14,"")</f>
        <v/>
      </c>
      <c r="CE14" s="26" t="str">
        <f>IFERROR(VLOOKUP('Project Scoring'!CE26,pick_benefits,2,FALSE)*$D14,"")</f>
        <v/>
      </c>
      <c r="CF14" s="26" t="str">
        <f>IFERROR(VLOOKUP('Project Scoring'!CF26,pick_benefits,2,FALSE)*$D14,"")</f>
        <v/>
      </c>
      <c r="CG14" s="26" t="str">
        <f>IFERROR(VLOOKUP('Project Scoring'!CG26,pick_benefits,2,FALSE)*$D14,"")</f>
        <v/>
      </c>
      <c r="CH14" s="26" t="str">
        <f>IFERROR(VLOOKUP('Project Scoring'!CH26,pick_benefits,2,FALSE)*$D14,"")</f>
        <v/>
      </c>
      <c r="CI14" s="26" t="str">
        <f>IFERROR(VLOOKUP('Project Scoring'!CI26,pick_benefits,2,FALSE)*$D14,"")</f>
        <v/>
      </c>
      <c r="CJ14" s="26" t="str">
        <f>IFERROR(VLOOKUP('Project Scoring'!CJ26,pick_benefits,2,FALSE)*$D14,"")</f>
        <v/>
      </c>
      <c r="CK14" s="26" t="str">
        <f>IFERROR(VLOOKUP('Project Scoring'!CK26,pick_benefits,2,FALSE)*$D14,"")</f>
        <v/>
      </c>
      <c r="CL14" s="26" t="str">
        <f>IFERROR(VLOOKUP('Project Scoring'!CL26,pick_benefits,2,FALSE)*$D14,"")</f>
        <v/>
      </c>
      <c r="CM14" s="26" t="str">
        <f>IFERROR(VLOOKUP('Project Scoring'!CM26,pick_benefits,2,FALSE)*$D14,"")</f>
        <v/>
      </c>
      <c r="CN14" s="26" t="str">
        <f>IFERROR(VLOOKUP('Project Scoring'!CN26,pick_benefits,2,FALSE)*$D14,"")</f>
        <v/>
      </c>
      <c r="CO14" s="26" t="str">
        <f>IFERROR(VLOOKUP('Project Scoring'!CO26,pick_benefits,2,FALSE)*$D14,"")</f>
        <v/>
      </c>
      <c r="CP14" s="26" t="str">
        <f>IFERROR(VLOOKUP('Project Scoring'!CP26,pick_benefits,2,FALSE)*$D14,"")</f>
        <v/>
      </c>
      <c r="CQ14" s="26" t="str">
        <f>IFERROR(VLOOKUP('Project Scoring'!CQ26,pick_benefits,2,FALSE)*$D14,"")</f>
        <v/>
      </c>
      <c r="CR14" s="26" t="str">
        <f>IFERROR(VLOOKUP('Project Scoring'!CR26,pick_benefits,2,FALSE)*$D14,"")</f>
        <v/>
      </c>
      <c r="CS14" s="26" t="str">
        <f>IFERROR(VLOOKUP('Project Scoring'!CS26,pick_benefits,2,FALSE)*$D14,"")</f>
        <v/>
      </c>
      <c r="CT14" s="26" t="str">
        <f>IFERROR(VLOOKUP('Project Scoring'!CT26,pick_benefits,2,FALSE)*$D14,"")</f>
        <v/>
      </c>
      <c r="CU14" s="26" t="str">
        <f>IFERROR(VLOOKUP('Project Scoring'!CU26,pick_benefits,2,FALSE)*$D14,"")</f>
        <v/>
      </c>
      <c r="CV14" s="26" t="str">
        <f>IFERROR(VLOOKUP('Project Scoring'!CV26,pick_benefits,2,FALSE)*$D14,"")</f>
        <v/>
      </c>
      <c r="CW14" s="26" t="str">
        <f>IFERROR(VLOOKUP('Project Scoring'!CW26,pick_benefits,2,FALSE)*$D14,"")</f>
        <v/>
      </c>
    </row>
    <row r="15" spans="2:101" s="8" customFormat="1" ht="20.149999999999999" customHeight="1" x14ac:dyDescent="0.35">
      <c r="B15" s="23" t="str">
        <f>IF('Project Scoring'!B27="","",'Project Scoring'!B27)</f>
        <v xml:space="preserve">Level of benefit to our agency and staff - well being/satisfaction/retention, </v>
      </c>
      <c r="C15" s="24">
        <f>'Project Scoring'!C31</f>
        <v>0</v>
      </c>
      <c r="D15" s="26">
        <f>'Project Scoring'!D27</f>
        <v>1</v>
      </c>
      <c r="E15" s="26">
        <f>IFERROR(VLOOKUP('Project Scoring'!E27,pick_benefits,2,FALSE)*$D15,"")</f>
        <v>1.5</v>
      </c>
      <c r="F15" s="26">
        <f>IFERROR(VLOOKUP('Project Scoring'!F27,pick_benefits,2,FALSE)*$D15,"")</f>
        <v>1.5</v>
      </c>
      <c r="G15" s="26">
        <f>IFERROR(VLOOKUP('Project Scoring'!G27,pick_benefits,2,FALSE)*$D15,"")</f>
        <v>1.5</v>
      </c>
      <c r="H15" s="26">
        <f>IFERROR(VLOOKUP('Project Scoring'!H27,pick_benefits,2,FALSE)*$D15,"")</f>
        <v>0</v>
      </c>
      <c r="I15" s="26">
        <f>IFERROR(VLOOKUP('Project Scoring'!I27,pick_benefits,2,FALSE)*$D15,"")</f>
        <v>0</v>
      </c>
      <c r="J15" s="26">
        <f>IFERROR(VLOOKUP('Project Scoring'!J27,pick_benefits,2,FALSE)*$D15,"")</f>
        <v>1.5</v>
      </c>
      <c r="K15" s="26">
        <f>IFERROR(VLOOKUP('Project Scoring'!K27,pick_benefits,2,FALSE)*$D15,"")</f>
        <v>1.5</v>
      </c>
      <c r="L15" s="26">
        <f>IFERROR(VLOOKUP('Project Scoring'!L27,pick_benefits,2,FALSE)*$D15,"")</f>
        <v>-1.5</v>
      </c>
      <c r="M15" s="26">
        <f>IFERROR(VLOOKUP('Project Scoring'!M27,pick_benefits,2,FALSE)*$D15,"")</f>
        <v>0</v>
      </c>
      <c r="N15" s="26">
        <f>IFERROR(VLOOKUP('Project Scoring'!N27,pick_benefits,2,FALSE)*$D15,"")</f>
        <v>0</v>
      </c>
      <c r="O15" s="26" t="str">
        <f>IFERROR(VLOOKUP('Project Scoring'!O27,pick_benefits,2,FALSE)*$D15,"")</f>
        <v/>
      </c>
      <c r="P15" s="26" t="str">
        <f>IFERROR(VLOOKUP('Project Scoring'!P27,pick_benefits,2,FALSE)*$D15,"")</f>
        <v/>
      </c>
      <c r="Q15" s="26" t="str">
        <f>IFERROR(VLOOKUP('Project Scoring'!Q27,pick_benefits,2,FALSE)*$D15,"")</f>
        <v/>
      </c>
      <c r="R15" s="26" t="str">
        <f>IFERROR(VLOOKUP('Project Scoring'!R27,pick_benefits,2,FALSE)*$D15,"")</f>
        <v/>
      </c>
      <c r="S15" s="26" t="str">
        <f>IFERROR(VLOOKUP('Project Scoring'!S27,pick_benefits,2,FALSE)*$D15,"")</f>
        <v/>
      </c>
      <c r="T15" s="26" t="str">
        <f>IFERROR(VLOOKUP('Project Scoring'!T27,pick_benefits,2,FALSE)*$D15,"")</f>
        <v/>
      </c>
      <c r="U15" s="26"/>
      <c r="V15" s="26"/>
      <c r="W15" s="26"/>
      <c r="X15" s="26" t="str">
        <f>IFERROR(VLOOKUP('Project Scoring'!X27,pick_benefits,2,FALSE)*$D15,"")</f>
        <v/>
      </c>
      <c r="Y15" s="26" t="str">
        <f>IFERROR(VLOOKUP('Project Scoring'!Y27,pick_benefits,2,FALSE)*$D15,"")</f>
        <v/>
      </c>
      <c r="Z15" s="26" t="str">
        <f>IFERROR(VLOOKUP('Project Scoring'!Z27,pick_benefits,2,FALSE)*$D15,"")</f>
        <v/>
      </c>
      <c r="AA15" s="26" t="str">
        <f>IFERROR(VLOOKUP('Project Scoring'!AA27,pick_benefits,2,FALSE)*$D15,"")</f>
        <v/>
      </c>
      <c r="AB15" s="26" t="str">
        <f>IFERROR(VLOOKUP('Project Scoring'!AB27,pick_benefits,2,FALSE)*$D15,"")</f>
        <v/>
      </c>
      <c r="AC15" s="26" t="str">
        <f>IFERROR(VLOOKUP('Project Scoring'!AC27,pick_benefits,2,FALSE)*$D15,"")</f>
        <v/>
      </c>
      <c r="AD15" s="26" t="str">
        <f>IFERROR(VLOOKUP('Project Scoring'!AD27,pick_benefits,2,FALSE)*$D15,"")</f>
        <v/>
      </c>
      <c r="AE15" s="26" t="str">
        <f>IFERROR(VLOOKUP('Project Scoring'!AE27,pick_benefits,2,FALSE)*$D15,"")</f>
        <v/>
      </c>
      <c r="AF15" s="26" t="str">
        <f>IFERROR(VLOOKUP('Project Scoring'!AF27,pick_benefits,2,FALSE)*$D15,"")</f>
        <v/>
      </c>
      <c r="AG15" s="26" t="str">
        <f>IFERROR(VLOOKUP('Project Scoring'!AG27,pick_benefits,2,FALSE)*$D15,"")</f>
        <v/>
      </c>
      <c r="AH15" s="26" t="str">
        <f>IFERROR(VLOOKUP('Project Scoring'!AH27,pick_benefits,2,FALSE)*$D15,"")</f>
        <v/>
      </c>
      <c r="AI15" s="26" t="str">
        <f>IFERROR(VLOOKUP('Project Scoring'!AI27,pick_benefits,2,FALSE)*$D15,"")</f>
        <v/>
      </c>
      <c r="AJ15" s="26" t="str">
        <f>IFERROR(VLOOKUP('Project Scoring'!AJ27,pick_benefits,2,FALSE)*$D15,"")</f>
        <v/>
      </c>
      <c r="AK15" s="26" t="str">
        <f>IFERROR(VLOOKUP('Project Scoring'!AK27,pick_benefits,2,FALSE)*$D15,"")</f>
        <v/>
      </c>
      <c r="AL15" s="26" t="str">
        <f>IFERROR(VLOOKUP('Project Scoring'!AL27,pick_benefits,2,FALSE)*$D15,"")</f>
        <v/>
      </c>
      <c r="AM15" s="26" t="str">
        <f>IFERROR(VLOOKUP('Project Scoring'!AM27,pick_benefits,2,FALSE)*$D15,"")</f>
        <v/>
      </c>
      <c r="AN15" s="26" t="str">
        <f>IFERROR(VLOOKUP('Project Scoring'!AN27,pick_benefits,2,FALSE)*$D15,"")</f>
        <v/>
      </c>
      <c r="AO15" s="26" t="str">
        <f>IFERROR(VLOOKUP('Project Scoring'!AO27,pick_benefits,2,FALSE)*$D15,"")</f>
        <v/>
      </c>
      <c r="AP15" s="26" t="str">
        <f>IFERROR(VLOOKUP('Project Scoring'!AP27,pick_benefits,2,FALSE)*$D15,"")</f>
        <v/>
      </c>
      <c r="AQ15" s="26" t="str">
        <f>IFERROR(VLOOKUP('Project Scoring'!AQ27,pick_benefits,2,FALSE)*$D15,"")</f>
        <v/>
      </c>
      <c r="AR15" s="26" t="str">
        <f>IFERROR(VLOOKUP('Project Scoring'!AR27,pick_benefits,2,FALSE)*$D15,"")</f>
        <v/>
      </c>
      <c r="AS15" s="26" t="str">
        <f>IFERROR(VLOOKUP('Project Scoring'!AS27,pick_benefits,2,FALSE)*$D15,"")</f>
        <v/>
      </c>
      <c r="AT15" s="26" t="str">
        <f>IFERROR(VLOOKUP('Project Scoring'!AT27,pick_benefits,2,FALSE)*$D15,"")</f>
        <v/>
      </c>
      <c r="AU15" s="26" t="str">
        <f>IFERROR(VLOOKUP('Project Scoring'!AU27,pick_benefits,2,FALSE)*$D15,"")</f>
        <v/>
      </c>
      <c r="AV15" s="26" t="str">
        <f>IFERROR(VLOOKUP('Project Scoring'!AV27,pick_benefits,2,FALSE)*$D15,"")</f>
        <v/>
      </c>
      <c r="AW15" s="26" t="str">
        <f>IFERROR(VLOOKUP('Project Scoring'!AW27,pick_benefits,2,FALSE)*$D15,"")</f>
        <v/>
      </c>
      <c r="AX15" s="26" t="str">
        <f>IFERROR(VLOOKUP('Project Scoring'!AX27,pick_benefits,2,FALSE)*$D15,"")</f>
        <v/>
      </c>
      <c r="AY15" s="26" t="str">
        <f>IFERROR(VLOOKUP('Project Scoring'!AY27,pick_benefits,2,FALSE)*$D15,"")</f>
        <v/>
      </c>
      <c r="AZ15" s="26" t="str">
        <f>IFERROR(VLOOKUP('Project Scoring'!AZ27,pick_benefits,2,FALSE)*$D15,"")</f>
        <v/>
      </c>
      <c r="BA15" s="26" t="str">
        <f>IFERROR(VLOOKUP('Project Scoring'!BA27,pick_benefits,2,FALSE)*$D15,"")</f>
        <v/>
      </c>
      <c r="BB15" s="26" t="str">
        <f>IFERROR(VLOOKUP('Project Scoring'!BB27,pick_benefits,2,FALSE)*$D15,"")</f>
        <v/>
      </c>
      <c r="BC15" s="26" t="str">
        <f>IFERROR(VLOOKUP('Project Scoring'!BC27,pick_benefits,2,FALSE)*$D15,"")</f>
        <v/>
      </c>
      <c r="BD15" s="26" t="str">
        <f>IFERROR(VLOOKUP('Project Scoring'!BD27,pick_benefits,2,FALSE)*$D15,"")</f>
        <v/>
      </c>
      <c r="BE15" s="26" t="str">
        <f>IFERROR(VLOOKUP('Project Scoring'!BE27,pick_benefits,2,FALSE)*$D15,"")</f>
        <v/>
      </c>
      <c r="BF15" s="26" t="str">
        <f>IFERROR(VLOOKUP('Project Scoring'!BF27,pick_benefits,2,FALSE)*$D15,"")</f>
        <v/>
      </c>
      <c r="BG15" s="26" t="str">
        <f>IFERROR(VLOOKUP('Project Scoring'!BG27,pick_benefits,2,FALSE)*$D15,"")</f>
        <v/>
      </c>
      <c r="BH15" s="26" t="str">
        <f>IFERROR(VLOOKUP('Project Scoring'!BH27,pick_benefits,2,FALSE)*$D15,"")</f>
        <v/>
      </c>
      <c r="BI15" s="26" t="str">
        <f>IFERROR(VLOOKUP('Project Scoring'!BI27,pick_benefits,2,FALSE)*$D15,"")</f>
        <v/>
      </c>
      <c r="BJ15" s="26" t="str">
        <f>IFERROR(VLOOKUP('Project Scoring'!BJ27,pick_benefits,2,FALSE)*$D15,"")</f>
        <v/>
      </c>
      <c r="BK15" s="26" t="str">
        <f>IFERROR(VLOOKUP('Project Scoring'!BK27,pick_benefits,2,FALSE)*$D15,"")</f>
        <v/>
      </c>
      <c r="BL15" s="26" t="str">
        <f>IFERROR(VLOOKUP('Project Scoring'!BL27,pick_benefits,2,FALSE)*$D15,"")</f>
        <v/>
      </c>
      <c r="BM15" s="26" t="str">
        <f>IFERROR(VLOOKUP('Project Scoring'!BM27,pick_benefits,2,FALSE)*$D15,"")</f>
        <v/>
      </c>
      <c r="BN15" s="26" t="str">
        <f>IFERROR(VLOOKUP('Project Scoring'!BN27,pick_benefits,2,FALSE)*$D15,"")</f>
        <v/>
      </c>
      <c r="BO15" s="26" t="str">
        <f>IFERROR(VLOOKUP('Project Scoring'!BO27,pick_benefits,2,FALSE)*$D15,"")</f>
        <v/>
      </c>
      <c r="BP15" s="26" t="str">
        <f>IFERROR(VLOOKUP('Project Scoring'!BP27,pick_benefits,2,FALSE)*$D15,"")</f>
        <v/>
      </c>
      <c r="BQ15" s="26" t="str">
        <f>IFERROR(VLOOKUP('Project Scoring'!BQ27,pick_benefits,2,FALSE)*$D15,"")</f>
        <v/>
      </c>
      <c r="BR15" s="26" t="str">
        <f>IFERROR(VLOOKUP('Project Scoring'!BR27,pick_benefits,2,FALSE)*$D15,"")</f>
        <v/>
      </c>
      <c r="BS15" s="26" t="str">
        <f>IFERROR(VLOOKUP('Project Scoring'!BS27,pick_benefits,2,FALSE)*$D15,"")</f>
        <v/>
      </c>
      <c r="BT15" s="26" t="str">
        <f>IFERROR(VLOOKUP('Project Scoring'!BT27,pick_benefits,2,FALSE)*$D15,"")</f>
        <v/>
      </c>
      <c r="BU15" s="26" t="str">
        <f>IFERROR(VLOOKUP('Project Scoring'!BU27,pick_benefits,2,FALSE)*$D15,"")</f>
        <v/>
      </c>
      <c r="BV15" s="26" t="str">
        <f>IFERROR(VLOOKUP('Project Scoring'!BV27,pick_benefits,2,FALSE)*$D15,"")</f>
        <v/>
      </c>
      <c r="BW15" s="26" t="str">
        <f>IFERROR(VLOOKUP('Project Scoring'!BW27,pick_benefits,2,FALSE)*$D15,"")</f>
        <v/>
      </c>
      <c r="BX15" s="26" t="str">
        <f>IFERROR(VLOOKUP('Project Scoring'!BX27,pick_benefits,2,FALSE)*$D15,"")</f>
        <v/>
      </c>
      <c r="BY15" s="26" t="str">
        <f>IFERROR(VLOOKUP('Project Scoring'!BY27,pick_benefits,2,FALSE)*$D15,"")</f>
        <v/>
      </c>
      <c r="BZ15" s="26" t="str">
        <f>IFERROR(VLOOKUP('Project Scoring'!BZ27,pick_benefits,2,FALSE)*$D15,"")</f>
        <v/>
      </c>
      <c r="CA15" s="26" t="str">
        <f>IFERROR(VLOOKUP('Project Scoring'!CA27,pick_benefits,2,FALSE)*$D15,"")</f>
        <v/>
      </c>
      <c r="CB15" s="26" t="str">
        <f>IFERROR(VLOOKUP('Project Scoring'!CB27,pick_benefits,2,FALSE)*$D15,"")</f>
        <v/>
      </c>
      <c r="CC15" s="26" t="str">
        <f>IFERROR(VLOOKUP('Project Scoring'!CC27,pick_benefits,2,FALSE)*$D15,"")</f>
        <v/>
      </c>
      <c r="CD15" s="26" t="str">
        <f>IFERROR(VLOOKUP('Project Scoring'!CD27,pick_benefits,2,FALSE)*$D15,"")</f>
        <v/>
      </c>
      <c r="CE15" s="26" t="str">
        <f>IFERROR(VLOOKUP('Project Scoring'!CE27,pick_benefits,2,FALSE)*$D15,"")</f>
        <v/>
      </c>
      <c r="CF15" s="26" t="str">
        <f>IFERROR(VLOOKUP('Project Scoring'!CF27,pick_benefits,2,FALSE)*$D15,"")</f>
        <v/>
      </c>
      <c r="CG15" s="26" t="str">
        <f>IFERROR(VLOOKUP('Project Scoring'!CG27,pick_benefits,2,FALSE)*$D15,"")</f>
        <v/>
      </c>
      <c r="CH15" s="26" t="str">
        <f>IFERROR(VLOOKUP('Project Scoring'!CH27,pick_benefits,2,FALSE)*$D15,"")</f>
        <v/>
      </c>
      <c r="CI15" s="26" t="str">
        <f>IFERROR(VLOOKUP('Project Scoring'!CI27,pick_benefits,2,FALSE)*$D15,"")</f>
        <v/>
      </c>
      <c r="CJ15" s="26" t="str">
        <f>IFERROR(VLOOKUP('Project Scoring'!CJ27,pick_benefits,2,FALSE)*$D15,"")</f>
        <v/>
      </c>
      <c r="CK15" s="26" t="str">
        <f>IFERROR(VLOOKUP('Project Scoring'!CK27,pick_benefits,2,FALSE)*$D15,"")</f>
        <v/>
      </c>
      <c r="CL15" s="26" t="str">
        <f>IFERROR(VLOOKUP('Project Scoring'!CL27,pick_benefits,2,FALSE)*$D15,"")</f>
        <v/>
      </c>
      <c r="CM15" s="26" t="str">
        <f>IFERROR(VLOOKUP('Project Scoring'!CM27,pick_benefits,2,FALSE)*$D15,"")</f>
        <v/>
      </c>
      <c r="CN15" s="26" t="str">
        <f>IFERROR(VLOOKUP('Project Scoring'!CN27,pick_benefits,2,FALSE)*$D15,"")</f>
        <v/>
      </c>
      <c r="CO15" s="26" t="str">
        <f>IFERROR(VLOOKUP('Project Scoring'!CO27,pick_benefits,2,FALSE)*$D15,"")</f>
        <v/>
      </c>
      <c r="CP15" s="26" t="str">
        <f>IFERROR(VLOOKUP('Project Scoring'!CP27,pick_benefits,2,FALSE)*$D15,"")</f>
        <v/>
      </c>
      <c r="CQ15" s="26" t="str">
        <f>IFERROR(VLOOKUP('Project Scoring'!CQ27,pick_benefits,2,FALSE)*$D15,"")</f>
        <v/>
      </c>
      <c r="CR15" s="26" t="str">
        <f>IFERROR(VLOOKUP('Project Scoring'!CR27,pick_benefits,2,FALSE)*$D15,"")</f>
        <v/>
      </c>
      <c r="CS15" s="26" t="str">
        <f>IFERROR(VLOOKUP('Project Scoring'!CS27,pick_benefits,2,FALSE)*$D15,"")</f>
        <v/>
      </c>
      <c r="CT15" s="26" t="str">
        <f>IFERROR(VLOOKUP('Project Scoring'!CT27,pick_benefits,2,FALSE)*$D15,"")</f>
        <v/>
      </c>
      <c r="CU15" s="26" t="str">
        <f>IFERROR(VLOOKUP('Project Scoring'!CU27,pick_benefits,2,FALSE)*$D15,"")</f>
        <v/>
      </c>
      <c r="CV15" s="26" t="str">
        <f>IFERROR(VLOOKUP('Project Scoring'!CV27,pick_benefits,2,FALSE)*$D15,"")</f>
        <v/>
      </c>
      <c r="CW15" s="26" t="str">
        <f>IFERROR(VLOOKUP('Project Scoring'!CW27,pick_benefits,2,FALSE)*$D15,"")</f>
        <v/>
      </c>
    </row>
    <row r="16" spans="2:101" s="8" customFormat="1" ht="20.149999999999999" customHeight="1" x14ac:dyDescent="0.35">
      <c r="B16" s="51" t="str">
        <f>IF('Project Scoring'!B32="","",'Project Scoring'!B32)</f>
        <v>Ease of execution</v>
      </c>
      <c r="C16" s="15"/>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row>
    <row r="17" spans="2:101" s="8" customFormat="1" ht="20.149999999999999" customHeight="1" x14ac:dyDescent="0.35">
      <c r="B17" s="23" t="str">
        <f>IF('Project Scoring'!B33="","",'Project Scoring'!B33)</f>
        <v>Complexity of the business process re-engineering or creation required</v>
      </c>
      <c r="C17" s="24">
        <f>'Project Scoring'!C33</f>
        <v>0</v>
      </c>
      <c r="D17" s="26">
        <f>'Project Scoring'!D33</f>
        <v>3</v>
      </c>
      <c r="E17" s="26">
        <f>IFERROR(VLOOKUP('Project Scoring'!E33,pick_ease,2,FALSE)*$D17,"")</f>
        <v>0</v>
      </c>
      <c r="F17" s="26">
        <f>IFERROR(VLOOKUP('Project Scoring'!F33,pick_ease,2,FALSE)*$D17,"")</f>
        <v>0</v>
      </c>
      <c r="G17" s="26">
        <f>IFERROR(VLOOKUP('Project Scoring'!G33,pick_ease,2,FALSE)*$D17,"")</f>
        <v>4.5</v>
      </c>
      <c r="H17" s="26">
        <f>IFERROR(VLOOKUP('Project Scoring'!H33,pick_ease,2,FALSE)*$D17,"")</f>
        <v>4.5</v>
      </c>
      <c r="I17" s="26">
        <f>IFERROR(VLOOKUP('Project Scoring'!I33,pick_ease,2,FALSE)*$D17,"")</f>
        <v>4.5</v>
      </c>
      <c r="J17" s="26">
        <f>IFERROR(VLOOKUP('Project Scoring'!J33,pick_ease,2,FALSE)*$D17,"")</f>
        <v>-4.5</v>
      </c>
      <c r="K17" s="26">
        <f>IFERROR(VLOOKUP('Project Scoring'!K33,pick_ease,2,FALSE)*$D17,"")</f>
        <v>-4.5</v>
      </c>
      <c r="L17" s="26">
        <f>IFERROR(VLOOKUP('Project Scoring'!L33,pick_ease,2,FALSE)*$D17,"")</f>
        <v>4.5</v>
      </c>
      <c r="M17" s="26">
        <f>IFERROR(VLOOKUP('Project Scoring'!M33,pick_ease,2,FALSE)*$D17,"")</f>
        <v>0</v>
      </c>
      <c r="N17" s="26">
        <f>IFERROR(VLOOKUP('Project Scoring'!N33,pick_ease,2,FALSE)*$D17,"")</f>
        <v>-4.5</v>
      </c>
      <c r="O17" s="26" t="str">
        <f>IFERROR(VLOOKUP('Project Scoring'!O33,pick_ease,2,FALSE)*$D17,"")</f>
        <v/>
      </c>
      <c r="P17" s="26" t="str">
        <f>IFERROR(VLOOKUP('Project Scoring'!P33,pick_ease,2,FALSE)*$D17,"")</f>
        <v/>
      </c>
      <c r="Q17" s="26" t="str">
        <f>IFERROR(VLOOKUP('Project Scoring'!Q33,pick_ease,2,FALSE)*$D17,"")</f>
        <v/>
      </c>
      <c r="R17" s="26" t="str">
        <f>IFERROR(VLOOKUP('Project Scoring'!R33,pick_ease,2,FALSE)*$D17,"")</f>
        <v/>
      </c>
      <c r="S17" s="26" t="str">
        <f>IFERROR(VLOOKUP('Project Scoring'!S33,pick_ease,2,FALSE)*$D17,"")</f>
        <v/>
      </c>
      <c r="T17" s="26" t="str">
        <f>IFERROR(VLOOKUP('Project Scoring'!T33,pick_ease,2,FALSE)*$D17,"")</f>
        <v/>
      </c>
      <c r="U17" s="26"/>
      <c r="V17" s="26"/>
      <c r="W17" s="26"/>
      <c r="X17" s="26" t="str">
        <f>IFERROR(VLOOKUP('Project Scoring'!X33,pick_ease,2,FALSE)*$D17,"")</f>
        <v/>
      </c>
      <c r="Y17" s="26" t="str">
        <f>IFERROR(VLOOKUP('Project Scoring'!Y33,pick_ease,2,FALSE)*$D17,"")</f>
        <v/>
      </c>
      <c r="Z17" s="26" t="str">
        <f>IFERROR(VLOOKUP('Project Scoring'!Z33,pick_ease,2,FALSE)*$D17,"")</f>
        <v/>
      </c>
      <c r="AA17" s="26" t="str">
        <f>IFERROR(VLOOKUP('Project Scoring'!AA33,pick_ease,2,FALSE)*$D17,"")</f>
        <v/>
      </c>
      <c r="AB17" s="26" t="str">
        <f>IFERROR(VLOOKUP('Project Scoring'!AB33,pick_ease,2,FALSE)*$D17,"")</f>
        <v/>
      </c>
      <c r="AC17" s="26" t="str">
        <f>IFERROR(VLOOKUP('Project Scoring'!AC33,pick_ease,2,FALSE)*$D17,"")</f>
        <v/>
      </c>
      <c r="AD17" s="26" t="str">
        <f>IFERROR(VLOOKUP('Project Scoring'!AD33,pick_ease,2,FALSE)*$D17,"")</f>
        <v/>
      </c>
      <c r="AE17" s="26" t="str">
        <f>IFERROR(VLOOKUP('Project Scoring'!AE33,pick_ease,2,FALSE)*$D17,"")</f>
        <v/>
      </c>
      <c r="AF17" s="26" t="str">
        <f>IFERROR(VLOOKUP('Project Scoring'!AF33,pick_ease,2,FALSE)*$D17,"")</f>
        <v/>
      </c>
      <c r="AG17" s="26" t="str">
        <f>IFERROR(VLOOKUP('Project Scoring'!AG33,pick_ease,2,FALSE)*$D17,"")</f>
        <v/>
      </c>
      <c r="AH17" s="26" t="str">
        <f>IFERROR(VLOOKUP('Project Scoring'!AH33,pick_ease,2,FALSE)*$D17,"")</f>
        <v/>
      </c>
      <c r="AI17" s="26" t="str">
        <f>IFERROR(VLOOKUP('Project Scoring'!AI33,pick_ease,2,FALSE)*$D17,"")</f>
        <v/>
      </c>
      <c r="AJ17" s="26" t="str">
        <f>IFERROR(VLOOKUP('Project Scoring'!AJ33,pick_ease,2,FALSE)*$D17,"")</f>
        <v/>
      </c>
      <c r="AK17" s="26" t="str">
        <f>IFERROR(VLOOKUP('Project Scoring'!AK33,pick_ease,2,FALSE)*$D17,"")</f>
        <v/>
      </c>
      <c r="AL17" s="26" t="str">
        <f>IFERROR(VLOOKUP('Project Scoring'!AL33,pick_ease,2,FALSE)*$D17,"")</f>
        <v/>
      </c>
      <c r="AM17" s="26" t="str">
        <f>IFERROR(VLOOKUP('Project Scoring'!AM33,pick_ease,2,FALSE)*$D17,"")</f>
        <v/>
      </c>
      <c r="AN17" s="26" t="str">
        <f>IFERROR(VLOOKUP('Project Scoring'!AN33,pick_ease,2,FALSE)*$D17,"")</f>
        <v/>
      </c>
      <c r="AO17" s="26" t="str">
        <f>IFERROR(VLOOKUP('Project Scoring'!AO33,pick_ease,2,FALSE)*$D17,"")</f>
        <v/>
      </c>
      <c r="AP17" s="26" t="str">
        <f>IFERROR(VLOOKUP('Project Scoring'!AP33,pick_ease,2,FALSE)*$D17,"")</f>
        <v/>
      </c>
      <c r="AQ17" s="26" t="str">
        <f>IFERROR(VLOOKUP('Project Scoring'!AQ33,pick_ease,2,FALSE)*$D17,"")</f>
        <v/>
      </c>
      <c r="AR17" s="26" t="str">
        <f>IFERROR(VLOOKUP('Project Scoring'!AR33,pick_ease,2,FALSE)*$D17,"")</f>
        <v/>
      </c>
      <c r="AS17" s="26" t="str">
        <f>IFERROR(VLOOKUP('Project Scoring'!AS33,pick_ease,2,FALSE)*$D17,"")</f>
        <v/>
      </c>
      <c r="AT17" s="26" t="str">
        <f>IFERROR(VLOOKUP('Project Scoring'!AT33,pick_ease,2,FALSE)*$D17,"")</f>
        <v/>
      </c>
      <c r="AU17" s="26" t="str">
        <f>IFERROR(VLOOKUP('Project Scoring'!AU33,pick_ease,2,FALSE)*$D17,"")</f>
        <v/>
      </c>
      <c r="AV17" s="26" t="str">
        <f>IFERROR(VLOOKUP('Project Scoring'!AV33,pick_ease,2,FALSE)*$D17,"")</f>
        <v/>
      </c>
      <c r="AW17" s="26" t="str">
        <f>IFERROR(VLOOKUP('Project Scoring'!AW33,pick_ease,2,FALSE)*$D17,"")</f>
        <v/>
      </c>
      <c r="AX17" s="26" t="str">
        <f>IFERROR(VLOOKUP('Project Scoring'!AX33,pick_ease,2,FALSE)*$D17,"")</f>
        <v/>
      </c>
      <c r="AY17" s="26" t="str">
        <f>IFERROR(VLOOKUP('Project Scoring'!AY33,pick_ease,2,FALSE)*$D17,"")</f>
        <v/>
      </c>
      <c r="AZ17" s="26" t="str">
        <f>IFERROR(VLOOKUP('Project Scoring'!AZ33,pick_ease,2,FALSE)*$D17,"")</f>
        <v/>
      </c>
      <c r="BA17" s="26" t="str">
        <f>IFERROR(VLOOKUP('Project Scoring'!BA33,pick_ease,2,FALSE)*$D17,"")</f>
        <v/>
      </c>
      <c r="BB17" s="26" t="str">
        <f>IFERROR(VLOOKUP('Project Scoring'!BB33,pick_ease,2,FALSE)*$D17,"")</f>
        <v/>
      </c>
      <c r="BC17" s="26" t="str">
        <f>IFERROR(VLOOKUP('Project Scoring'!BC33,pick_ease,2,FALSE)*$D17,"")</f>
        <v/>
      </c>
      <c r="BD17" s="26" t="str">
        <f>IFERROR(VLOOKUP('Project Scoring'!BD33,pick_ease,2,FALSE)*$D17,"")</f>
        <v/>
      </c>
      <c r="BE17" s="26" t="str">
        <f>IFERROR(VLOOKUP('Project Scoring'!BE33,pick_ease,2,FALSE)*$D17,"")</f>
        <v/>
      </c>
      <c r="BF17" s="26" t="str">
        <f>IFERROR(VLOOKUP('Project Scoring'!BF33,pick_ease,2,FALSE)*$D17,"")</f>
        <v/>
      </c>
      <c r="BG17" s="26" t="str">
        <f>IFERROR(VLOOKUP('Project Scoring'!BG33,pick_ease,2,FALSE)*$D17,"")</f>
        <v/>
      </c>
      <c r="BH17" s="26" t="str">
        <f>IFERROR(VLOOKUP('Project Scoring'!BH33,pick_ease,2,FALSE)*$D17,"")</f>
        <v/>
      </c>
      <c r="BI17" s="26" t="str">
        <f>IFERROR(VLOOKUP('Project Scoring'!BI33,pick_ease,2,FALSE)*$D17,"")</f>
        <v/>
      </c>
      <c r="BJ17" s="26" t="str">
        <f>IFERROR(VLOOKUP('Project Scoring'!BJ33,pick_ease,2,FALSE)*$D17,"")</f>
        <v/>
      </c>
      <c r="BK17" s="26" t="str">
        <f>IFERROR(VLOOKUP('Project Scoring'!BK33,pick_ease,2,FALSE)*$D17,"")</f>
        <v/>
      </c>
      <c r="BL17" s="26" t="str">
        <f>IFERROR(VLOOKUP('Project Scoring'!BL33,pick_ease,2,FALSE)*$D17,"")</f>
        <v/>
      </c>
      <c r="BM17" s="26" t="str">
        <f>IFERROR(VLOOKUP('Project Scoring'!BM33,pick_ease,2,FALSE)*$D17,"")</f>
        <v/>
      </c>
      <c r="BN17" s="26" t="str">
        <f>IFERROR(VLOOKUP('Project Scoring'!BN33,pick_ease,2,FALSE)*$D17,"")</f>
        <v/>
      </c>
      <c r="BO17" s="26" t="str">
        <f>IFERROR(VLOOKUP('Project Scoring'!BO33,pick_ease,2,FALSE)*$D17,"")</f>
        <v/>
      </c>
      <c r="BP17" s="26" t="str">
        <f>IFERROR(VLOOKUP('Project Scoring'!BP33,pick_ease,2,FALSE)*$D17,"")</f>
        <v/>
      </c>
      <c r="BQ17" s="26" t="str">
        <f>IFERROR(VLOOKUP('Project Scoring'!BQ33,pick_ease,2,FALSE)*$D17,"")</f>
        <v/>
      </c>
      <c r="BR17" s="26" t="str">
        <f>IFERROR(VLOOKUP('Project Scoring'!BR33,pick_ease,2,FALSE)*$D17,"")</f>
        <v/>
      </c>
      <c r="BS17" s="26" t="str">
        <f>IFERROR(VLOOKUP('Project Scoring'!BS33,pick_ease,2,FALSE)*$D17,"")</f>
        <v/>
      </c>
      <c r="BT17" s="26" t="str">
        <f>IFERROR(VLOOKUP('Project Scoring'!BT33,pick_ease,2,FALSE)*$D17,"")</f>
        <v/>
      </c>
      <c r="BU17" s="26" t="str">
        <f>IFERROR(VLOOKUP('Project Scoring'!BU33,pick_ease,2,FALSE)*$D17,"")</f>
        <v/>
      </c>
      <c r="BV17" s="26" t="str">
        <f>IFERROR(VLOOKUP('Project Scoring'!BV33,pick_ease,2,FALSE)*$D17,"")</f>
        <v/>
      </c>
      <c r="BW17" s="26" t="str">
        <f>IFERROR(VLOOKUP('Project Scoring'!BW33,pick_ease,2,FALSE)*$D17,"")</f>
        <v/>
      </c>
      <c r="BX17" s="26" t="str">
        <f>IFERROR(VLOOKUP('Project Scoring'!BX33,pick_ease,2,FALSE)*$D17,"")</f>
        <v/>
      </c>
      <c r="BY17" s="26" t="str">
        <f>IFERROR(VLOOKUP('Project Scoring'!BY33,pick_ease,2,FALSE)*$D17,"")</f>
        <v/>
      </c>
      <c r="BZ17" s="26" t="str">
        <f>IFERROR(VLOOKUP('Project Scoring'!BZ33,pick_ease,2,FALSE)*$D17,"")</f>
        <v/>
      </c>
      <c r="CA17" s="26" t="str">
        <f>IFERROR(VLOOKUP('Project Scoring'!CA33,pick_ease,2,FALSE)*$D17,"")</f>
        <v/>
      </c>
      <c r="CB17" s="26" t="str">
        <f>IFERROR(VLOOKUP('Project Scoring'!CB33,pick_ease,2,FALSE)*$D17,"")</f>
        <v/>
      </c>
      <c r="CC17" s="26" t="str">
        <f>IFERROR(VLOOKUP('Project Scoring'!CC33,pick_ease,2,FALSE)*$D17,"")</f>
        <v/>
      </c>
      <c r="CD17" s="26" t="str">
        <f>IFERROR(VLOOKUP('Project Scoring'!CD33,pick_ease,2,FALSE)*$D17,"")</f>
        <v/>
      </c>
      <c r="CE17" s="26" t="str">
        <f>IFERROR(VLOOKUP('Project Scoring'!CE33,pick_ease,2,FALSE)*$D17,"")</f>
        <v/>
      </c>
      <c r="CF17" s="26" t="str">
        <f>IFERROR(VLOOKUP('Project Scoring'!CF33,pick_ease,2,FALSE)*$D17,"")</f>
        <v/>
      </c>
      <c r="CG17" s="26" t="str">
        <f>IFERROR(VLOOKUP('Project Scoring'!CG33,pick_ease,2,FALSE)*$D17,"")</f>
        <v/>
      </c>
      <c r="CH17" s="26" t="str">
        <f>IFERROR(VLOOKUP('Project Scoring'!CH33,pick_ease,2,FALSE)*$D17,"")</f>
        <v/>
      </c>
      <c r="CI17" s="26" t="str">
        <f>IFERROR(VLOOKUP('Project Scoring'!CI33,pick_ease,2,FALSE)*$D17,"")</f>
        <v/>
      </c>
      <c r="CJ17" s="26" t="str">
        <f>IFERROR(VLOOKUP('Project Scoring'!CJ33,pick_ease,2,FALSE)*$D17,"")</f>
        <v/>
      </c>
      <c r="CK17" s="26" t="str">
        <f>IFERROR(VLOOKUP('Project Scoring'!CK33,pick_ease,2,FALSE)*$D17,"")</f>
        <v/>
      </c>
      <c r="CL17" s="26" t="str">
        <f>IFERROR(VLOOKUP('Project Scoring'!CL33,pick_ease,2,FALSE)*$D17,"")</f>
        <v/>
      </c>
      <c r="CM17" s="26" t="str">
        <f>IFERROR(VLOOKUP('Project Scoring'!CM33,pick_ease,2,FALSE)*$D17,"")</f>
        <v/>
      </c>
      <c r="CN17" s="26" t="str">
        <f>IFERROR(VLOOKUP('Project Scoring'!CN33,pick_ease,2,FALSE)*$D17,"")</f>
        <v/>
      </c>
      <c r="CO17" s="26" t="str">
        <f>IFERROR(VLOOKUP('Project Scoring'!CO33,pick_ease,2,FALSE)*$D17,"")</f>
        <v/>
      </c>
      <c r="CP17" s="26" t="str">
        <f>IFERROR(VLOOKUP('Project Scoring'!CP33,pick_ease,2,FALSE)*$D17,"")</f>
        <v/>
      </c>
      <c r="CQ17" s="26" t="str">
        <f>IFERROR(VLOOKUP('Project Scoring'!CQ33,pick_ease,2,FALSE)*$D17,"")</f>
        <v/>
      </c>
      <c r="CR17" s="26" t="str">
        <f>IFERROR(VLOOKUP('Project Scoring'!CR33,pick_ease,2,FALSE)*$D17,"")</f>
        <v/>
      </c>
      <c r="CS17" s="26" t="str">
        <f>IFERROR(VLOOKUP('Project Scoring'!CS33,pick_ease,2,FALSE)*$D17,"")</f>
        <v/>
      </c>
      <c r="CT17" s="26" t="str">
        <f>IFERROR(VLOOKUP('Project Scoring'!CT33,pick_ease,2,FALSE)*$D17,"")</f>
        <v/>
      </c>
      <c r="CU17" s="26" t="str">
        <f>IFERROR(VLOOKUP('Project Scoring'!CU33,pick_ease,2,FALSE)*$D17,"")</f>
        <v/>
      </c>
      <c r="CV17" s="26" t="str">
        <f>IFERROR(VLOOKUP('Project Scoring'!CV33,pick_ease,2,FALSE)*$D17,"")</f>
        <v/>
      </c>
      <c r="CW17" s="26" t="str">
        <f>IFERROR(VLOOKUP('Project Scoring'!CW33,pick_ease,2,FALSE)*$D17,"")</f>
        <v/>
      </c>
    </row>
    <row r="18" spans="2:101" s="8" customFormat="1" ht="20.149999999999999" customHeight="1" x14ac:dyDescent="0.35">
      <c r="B18" s="23" t="str">
        <f>IF('Project Scoring'!B34="","",'Project Scoring'!B34)</f>
        <v xml:space="preserve">Ease of securing budget and resources to enable the transformation </v>
      </c>
      <c r="C18" s="24">
        <f>'Project Scoring'!C38</f>
        <v>0</v>
      </c>
      <c r="D18" s="26">
        <f>'Project Scoring'!D34</f>
        <v>2</v>
      </c>
      <c r="E18" s="26">
        <f>IFERROR(VLOOKUP('Project Scoring'!E34,pick_ease,2,FALSE)*$D18,"")</f>
        <v>0</v>
      </c>
      <c r="F18" s="26">
        <f>IFERROR(VLOOKUP('Project Scoring'!F34,pick_ease,2,FALSE)*$D18,"")</f>
        <v>3</v>
      </c>
      <c r="G18" s="26">
        <f>IFERROR(VLOOKUP('Project Scoring'!G34,pick_ease,2,FALSE)*$D18,"")</f>
        <v>3</v>
      </c>
      <c r="H18" s="26">
        <f>IFERROR(VLOOKUP('Project Scoring'!H34,pick_ease,2,FALSE)*$D18,"")</f>
        <v>3</v>
      </c>
      <c r="I18" s="26">
        <f>IFERROR(VLOOKUP('Project Scoring'!I34,pick_ease,2,FALSE)*$D18,"")</f>
        <v>0</v>
      </c>
      <c r="J18" s="26">
        <f>IFERROR(VLOOKUP('Project Scoring'!J34,pick_ease,2,FALSE)*$D18,"")</f>
        <v>0</v>
      </c>
      <c r="K18" s="26">
        <f>IFERROR(VLOOKUP('Project Scoring'!K34,pick_ease,2,FALSE)*$D18,"")</f>
        <v>-3</v>
      </c>
      <c r="L18" s="26">
        <f>IFERROR(VLOOKUP('Project Scoring'!L34,pick_ease,2,FALSE)*$D18,"")</f>
        <v>0</v>
      </c>
      <c r="M18" s="26">
        <f>IFERROR(VLOOKUP('Project Scoring'!M34,pick_ease,2,FALSE)*$D18,"")</f>
        <v>3</v>
      </c>
      <c r="N18" s="26">
        <f>IFERROR(VLOOKUP('Project Scoring'!N34,pick_ease,2,FALSE)*$D18,"")</f>
        <v>0</v>
      </c>
      <c r="O18" s="26" t="str">
        <f>IFERROR(VLOOKUP('Project Scoring'!O34,pick_ease,2,FALSE)*$D18,"")</f>
        <v/>
      </c>
      <c r="P18" s="26" t="str">
        <f>IFERROR(VLOOKUP('Project Scoring'!P34,pick_ease,2,FALSE)*$D18,"")</f>
        <v/>
      </c>
      <c r="Q18" s="26" t="str">
        <f>IFERROR(VLOOKUP('Project Scoring'!Q34,pick_ease,2,FALSE)*$D18,"")</f>
        <v/>
      </c>
      <c r="R18" s="26" t="str">
        <f>IFERROR(VLOOKUP('Project Scoring'!R34,pick_ease,2,FALSE)*$D18,"")</f>
        <v/>
      </c>
      <c r="S18" s="26" t="str">
        <f>IFERROR(VLOOKUP('Project Scoring'!S34,pick_ease,2,FALSE)*$D18,"")</f>
        <v/>
      </c>
      <c r="T18" s="26" t="str">
        <f>IFERROR(VLOOKUP('Project Scoring'!T34,pick_ease,2,FALSE)*$D18,"")</f>
        <v/>
      </c>
      <c r="U18" s="26"/>
      <c r="V18" s="26"/>
      <c r="W18" s="26"/>
      <c r="X18" s="26" t="str">
        <f>IFERROR(VLOOKUP('Project Scoring'!X34,pick_ease,2,FALSE)*$D18,"")</f>
        <v/>
      </c>
      <c r="Y18" s="26" t="str">
        <f>IFERROR(VLOOKUP('Project Scoring'!Y34,pick_ease,2,FALSE)*$D18,"")</f>
        <v/>
      </c>
      <c r="Z18" s="26" t="str">
        <f>IFERROR(VLOOKUP('Project Scoring'!Z34,pick_ease,2,FALSE)*$D18,"")</f>
        <v/>
      </c>
      <c r="AA18" s="26" t="str">
        <f>IFERROR(VLOOKUP('Project Scoring'!AA34,pick_ease,2,FALSE)*$D18,"")</f>
        <v/>
      </c>
      <c r="AB18" s="26" t="str">
        <f>IFERROR(VLOOKUP('Project Scoring'!AB34,pick_ease,2,FALSE)*$D18,"")</f>
        <v/>
      </c>
      <c r="AC18" s="26" t="str">
        <f>IFERROR(VLOOKUP('Project Scoring'!AC34,pick_ease,2,FALSE)*$D18,"")</f>
        <v/>
      </c>
      <c r="AD18" s="26" t="str">
        <f>IFERROR(VLOOKUP('Project Scoring'!AD34,pick_ease,2,FALSE)*$D18,"")</f>
        <v/>
      </c>
      <c r="AE18" s="26" t="str">
        <f>IFERROR(VLOOKUP('Project Scoring'!AE34,pick_ease,2,FALSE)*$D18,"")</f>
        <v/>
      </c>
      <c r="AF18" s="26" t="str">
        <f>IFERROR(VLOOKUP('Project Scoring'!AF34,pick_ease,2,FALSE)*$D18,"")</f>
        <v/>
      </c>
      <c r="AG18" s="26" t="str">
        <f>IFERROR(VLOOKUP('Project Scoring'!AG34,pick_ease,2,FALSE)*$D18,"")</f>
        <v/>
      </c>
      <c r="AH18" s="26" t="str">
        <f>IFERROR(VLOOKUP('Project Scoring'!AH34,pick_ease,2,FALSE)*$D18,"")</f>
        <v/>
      </c>
      <c r="AI18" s="26" t="str">
        <f>IFERROR(VLOOKUP('Project Scoring'!AI34,pick_ease,2,FALSE)*$D18,"")</f>
        <v/>
      </c>
      <c r="AJ18" s="26" t="str">
        <f>IFERROR(VLOOKUP('Project Scoring'!AJ34,pick_ease,2,FALSE)*$D18,"")</f>
        <v/>
      </c>
      <c r="AK18" s="26" t="str">
        <f>IFERROR(VLOOKUP('Project Scoring'!AK34,pick_ease,2,FALSE)*$D18,"")</f>
        <v/>
      </c>
      <c r="AL18" s="26" t="str">
        <f>IFERROR(VLOOKUP('Project Scoring'!AL34,pick_ease,2,FALSE)*$D18,"")</f>
        <v/>
      </c>
      <c r="AM18" s="26" t="str">
        <f>IFERROR(VLOOKUP('Project Scoring'!AM34,pick_ease,2,FALSE)*$D18,"")</f>
        <v/>
      </c>
      <c r="AN18" s="26" t="str">
        <f>IFERROR(VLOOKUP('Project Scoring'!AN34,pick_ease,2,FALSE)*$D18,"")</f>
        <v/>
      </c>
      <c r="AO18" s="26" t="str">
        <f>IFERROR(VLOOKUP('Project Scoring'!AO34,pick_ease,2,FALSE)*$D18,"")</f>
        <v/>
      </c>
      <c r="AP18" s="26" t="str">
        <f>IFERROR(VLOOKUP('Project Scoring'!AP34,pick_ease,2,FALSE)*$D18,"")</f>
        <v/>
      </c>
      <c r="AQ18" s="26" t="str">
        <f>IFERROR(VLOOKUP('Project Scoring'!AQ34,pick_ease,2,FALSE)*$D18,"")</f>
        <v/>
      </c>
      <c r="AR18" s="26" t="str">
        <f>IFERROR(VLOOKUP('Project Scoring'!AR34,pick_ease,2,FALSE)*$D18,"")</f>
        <v/>
      </c>
      <c r="AS18" s="26" t="str">
        <f>IFERROR(VLOOKUP('Project Scoring'!AS34,pick_ease,2,FALSE)*$D18,"")</f>
        <v/>
      </c>
      <c r="AT18" s="26" t="str">
        <f>IFERROR(VLOOKUP('Project Scoring'!AT34,pick_ease,2,FALSE)*$D18,"")</f>
        <v/>
      </c>
      <c r="AU18" s="26" t="str">
        <f>IFERROR(VLOOKUP('Project Scoring'!AU34,pick_ease,2,FALSE)*$D18,"")</f>
        <v/>
      </c>
      <c r="AV18" s="26" t="str">
        <f>IFERROR(VLOOKUP('Project Scoring'!AV34,pick_ease,2,FALSE)*$D18,"")</f>
        <v/>
      </c>
      <c r="AW18" s="26" t="str">
        <f>IFERROR(VLOOKUP('Project Scoring'!AW34,pick_ease,2,FALSE)*$D18,"")</f>
        <v/>
      </c>
      <c r="AX18" s="26" t="str">
        <f>IFERROR(VLOOKUP('Project Scoring'!AX34,pick_ease,2,FALSE)*$D18,"")</f>
        <v/>
      </c>
      <c r="AY18" s="26" t="str">
        <f>IFERROR(VLOOKUP('Project Scoring'!AY34,pick_ease,2,FALSE)*$D18,"")</f>
        <v/>
      </c>
      <c r="AZ18" s="26" t="str">
        <f>IFERROR(VLOOKUP('Project Scoring'!AZ34,pick_ease,2,FALSE)*$D18,"")</f>
        <v/>
      </c>
      <c r="BA18" s="26" t="str">
        <f>IFERROR(VLOOKUP('Project Scoring'!BA34,pick_ease,2,FALSE)*$D18,"")</f>
        <v/>
      </c>
      <c r="BB18" s="26" t="str">
        <f>IFERROR(VLOOKUP('Project Scoring'!BB34,pick_ease,2,FALSE)*$D18,"")</f>
        <v/>
      </c>
      <c r="BC18" s="26" t="str">
        <f>IFERROR(VLOOKUP('Project Scoring'!BC34,pick_ease,2,FALSE)*$D18,"")</f>
        <v/>
      </c>
      <c r="BD18" s="26" t="str">
        <f>IFERROR(VLOOKUP('Project Scoring'!BD34,pick_ease,2,FALSE)*$D18,"")</f>
        <v/>
      </c>
      <c r="BE18" s="26" t="str">
        <f>IFERROR(VLOOKUP('Project Scoring'!BE34,pick_ease,2,FALSE)*$D18,"")</f>
        <v/>
      </c>
      <c r="BF18" s="26" t="str">
        <f>IFERROR(VLOOKUP('Project Scoring'!BF34,pick_ease,2,FALSE)*$D18,"")</f>
        <v/>
      </c>
      <c r="BG18" s="26" t="str">
        <f>IFERROR(VLOOKUP('Project Scoring'!BG34,pick_ease,2,FALSE)*$D18,"")</f>
        <v/>
      </c>
      <c r="BH18" s="26" t="str">
        <f>IFERROR(VLOOKUP('Project Scoring'!BH34,pick_ease,2,FALSE)*$D18,"")</f>
        <v/>
      </c>
      <c r="BI18" s="26" t="str">
        <f>IFERROR(VLOOKUP('Project Scoring'!BI34,pick_ease,2,FALSE)*$D18,"")</f>
        <v/>
      </c>
      <c r="BJ18" s="26" t="str">
        <f>IFERROR(VLOOKUP('Project Scoring'!BJ34,pick_ease,2,FALSE)*$D18,"")</f>
        <v/>
      </c>
      <c r="BK18" s="26" t="str">
        <f>IFERROR(VLOOKUP('Project Scoring'!BK34,pick_ease,2,FALSE)*$D18,"")</f>
        <v/>
      </c>
      <c r="BL18" s="26" t="str">
        <f>IFERROR(VLOOKUP('Project Scoring'!BL34,pick_ease,2,FALSE)*$D18,"")</f>
        <v/>
      </c>
      <c r="BM18" s="26" t="str">
        <f>IFERROR(VLOOKUP('Project Scoring'!BM34,pick_ease,2,FALSE)*$D18,"")</f>
        <v/>
      </c>
      <c r="BN18" s="26" t="str">
        <f>IFERROR(VLOOKUP('Project Scoring'!BN34,pick_ease,2,FALSE)*$D18,"")</f>
        <v/>
      </c>
      <c r="BO18" s="26" t="str">
        <f>IFERROR(VLOOKUP('Project Scoring'!BO34,pick_ease,2,FALSE)*$D18,"")</f>
        <v/>
      </c>
      <c r="BP18" s="26" t="str">
        <f>IFERROR(VLOOKUP('Project Scoring'!BP34,pick_ease,2,FALSE)*$D18,"")</f>
        <v/>
      </c>
      <c r="BQ18" s="26" t="str">
        <f>IFERROR(VLOOKUP('Project Scoring'!BQ34,pick_ease,2,FALSE)*$D18,"")</f>
        <v/>
      </c>
      <c r="BR18" s="26" t="str">
        <f>IFERROR(VLOOKUP('Project Scoring'!BR34,pick_ease,2,FALSE)*$D18,"")</f>
        <v/>
      </c>
      <c r="BS18" s="26" t="str">
        <f>IFERROR(VLOOKUP('Project Scoring'!BS34,pick_ease,2,FALSE)*$D18,"")</f>
        <v/>
      </c>
      <c r="BT18" s="26" t="str">
        <f>IFERROR(VLOOKUP('Project Scoring'!BT34,pick_ease,2,FALSE)*$D18,"")</f>
        <v/>
      </c>
      <c r="BU18" s="26" t="str">
        <f>IFERROR(VLOOKUP('Project Scoring'!BU34,pick_ease,2,FALSE)*$D18,"")</f>
        <v/>
      </c>
      <c r="BV18" s="26" t="str">
        <f>IFERROR(VLOOKUP('Project Scoring'!BV34,pick_ease,2,FALSE)*$D18,"")</f>
        <v/>
      </c>
      <c r="BW18" s="26" t="str">
        <f>IFERROR(VLOOKUP('Project Scoring'!BW34,pick_ease,2,FALSE)*$D18,"")</f>
        <v/>
      </c>
      <c r="BX18" s="26" t="str">
        <f>IFERROR(VLOOKUP('Project Scoring'!BX34,pick_ease,2,FALSE)*$D18,"")</f>
        <v/>
      </c>
      <c r="BY18" s="26" t="str">
        <f>IFERROR(VLOOKUP('Project Scoring'!BY34,pick_ease,2,FALSE)*$D18,"")</f>
        <v/>
      </c>
      <c r="BZ18" s="26" t="str">
        <f>IFERROR(VLOOKUP('Project Scoring'!BZ34,pick_ease,2,FALSE)*$D18,"")</f>
        <v/>
      </c>
      <c r="CA18" s="26" t="str">
        <f>IFERROR(VLOOKUP('Project Scoring'!CA34,pick_ease,2,FALSE)*$D18,"")</f>
        <v/>
      </c>
      <c r="CB18" s="26" t="str">
        <f>IFERROR(VLOOKUP('Project Scoring'!CB34,pick_ease,2,FALSE)*$D18,"")</f>
        <v/>
      </c>
      <c r="CC18" s="26" t="str">
        <f>IFERROR(VLOOKUP('Project Scoring'!CC34,pick_ease,2,FALSE)*$D18,"")</f>
        <v/>
      </c>
      <c r="CD18" s="26" t="str">
        <f>IFERROR(VLOOKUP('Project Scoring'!CD34,pick_ease,2,FALSE)*$D18,"")</f>
        <v/>
      </c>
      <c r="CE18" s="26" t="str">
        <f>IFERROR(VLOOKUP('Project Scoring'!CE34,pick_ease,2,FALSE)*$D18,"")</f>
        <v/>
      </c>
      <c r="CF18" s="26" t="str">
        <f>IFERROR(VLOOKUP('Project Scoring'!CF34,pick_ease,2,FALSE)*$D18,"")</f>
        <v/>
      </c>
      <c r="CG18" s="26" t="str">
        <f>IFERROR(VLOOKUP('Project Scoring'!CG34,pick_ease,2,FALSE)*$D18,"")</f>
        <v/>
      </c>
      <c r="CH18" s="26" t="str">
        <f>IFERROR(VLOOKUP('Project Scoring'!CH34,pick_ease,2,FALSE)*$D18,"")</f>
        <v/>
      </c>
      <c r="CI18" s="26" t="str">
        <f>IFERROR(VLOOKUP('Project Scoring'!CI34,pick_ease,2,FALSE)*$D18,"")</f>
        <v/>
      </c>
      <c r="CJ18" s="26" t="str">
        <f>IFERROR(VLOOKUP('Project Scoring'!CJ34,pick_ease,2,FALSE)*$D18,"")</f>
        <v/>
      </c>
      <c r="CK18" s="26" t="str">
        <f>IFERROR(VLOOKUP('Project Scoring'!CK34,pick_ease,2,FALSE)*$D18,"")</f>
        <v/>
      </c>
      <c r="CL18" s="26" t="str">
        <f>IFERROR(VLOOKUP('Project Scoring'!CL34,pick_ease,2,FALSE)*$D18,"")</f>
        <v/>
      </c>
      <c r="CM18" s="26" t="str">
        <f>IFERROR(VLOOKUP('Project Scoring'!CM34,pick_ease,2,FALSE)*$D18,"")</f>
        <v/>
      </c>
      <c r="CN18" s="26" t="str">
        <f>IFERROR(VLOOKUP('Project Scoring'!CN34,pick_ease,2,FALSE)*$D18,"")</f>
        <v/>
      </c>
      <c r="CO18" s="26" t="str">
        <f>IFERROR(VLOOKUP('Project Scoring'!CO34,pick_ease,2,FALSE)*$D18,"")</f>
        <v/>
      </c>
      <c r="CP18" s="26" t="str">
        <f>IFERROR(VLOOKUP('Project Scoring'!CP34,pick_ease,2,FALSE)*$D18,"")</f>
        <v/>
      </c>
      <c r="CQ18" s="26" t="str">
        <f>IFERROR(VLOOKUP('Project Scoring'!CQ34,pick_ease,2,FALSE)*$D18,"")</f>
        <v/>
      </c>
      <c r="CR18" s="26" t="str">
        <f>IFERROR(VLOOKUP('Project Scoring'!CR34,pick_ease,2,FALSE)*$D18,"")</f>
        <v/>
      </c>
      <c r="CS18" s="26" t="str">
        <f>IFERROR(VLOOKUP('Project Scoring'!CS34,pick_ease,2,FALSE)*$D18,"")</f>
        <v/>
      </c>
      <c r="CT18" s="26" t="str">
        <f>IFERROR(VLOOKUP('Project Scoring'!CT34,pick_ease,2,FALSE)*$D18,"")</f>
        <v/>
      </c>
      <c r="CU18" s="26" t="str">
        <f>IFERROR(VLOOKUP('Project Scoring'!CU34,pick_ease,2,FALSE)*$D18,"")</f>
        <v/>
      </c>
      <c r="CV18" s="26" t="str">
        <f>IFERROR(VLOOKUP('Project Scoring'!CV34,pick_ease,2,FALSE)*$D18,"")</f>
        <v/>
      </c>
      <c r="CW18" s="26" t="str">
        <f>IFERROR(VLOOKUP('Project Scoring'!CW34,pick_ease,2,FALSE)*$D18,"")</f>
        <v/>
      </c>
    </row>
    <row r="19" spans="2:101" s="8" customFormat="1" ht="20.149999999999999" customHeight="1" x14ac:dyDescent="0.35">
      <c r="B19" s="23" t="str">
        <f>IF('Project Scoring'!B35="","",'Project Scoring'!B35)</f>
        <v xml:space="preserve">Ease of securing appropriate staff levels and skills </v>
      </c>
      <c r="C19" s="24">
        <f>'Project Scoring'!C39</f>
        <v>0</v>
      </c>
      <c r="D19" s="26">
        <f>'Project Scoring'!D35</f>
        <v>2</v>
      </c>
      <c r="E19" s="26">
        <f>IFERROR(VLOOKUP('Project Scoring'!E35,pick_ease,2,FALSE)*$D19,"")</f>
        <v>3</v>
      </c>
      <c r="F19" s="26">
        <f>IFERROR(VLOOKUP('Project Scoring'!F35,pick_ease,2,FALSE)*$D19,"")</f>
        <v>0</v>
      </c>
      <c r="G19" s="26">
        <f>IFERROR(VLOOKUP('Project Scoring'!G35,pick_ease,2,FALSE)*$D19,"")</f>
        <v>0</v>
      </c>
      <c r="H19" s="26">
        <f>IFERROR(VLOOKUP('Project Scoring'!H35,pick_ease,2,FALSE)*$D19,"")</f>
        <v>3</v>
      </c>
      <c r="I19" s="26">
        <f>IFERROR(VLOOKUP('Project Scoring'!I35,pick_ease,2,FALSE)*$D19,"")</f>
        <v>3</v>
      </c>
      <c r="J19" s="26">
        <f>IFERROR(VLOOKUP('Project Scoring'!J35,pick_ease,2,FALSE)*$D19,"")</f>
        <v>0</v>
      </c>
      <c r="K19" s="26">
        <f>IFERROR(VLOOKUP('Project Scoring'!K35,pick_ease,2,FALSE)*$D19,"")</f>
        <v>0</v>
      </c>
      <c r="L19" s="26">
        <f>IFERROR(VLOOKUP('Project Scoring'!L35,pick_ease,2,FALSE)*$D19,"")</f>
        <v>3</v>
      </c>
      <c r="M19" s="26">
        <f>IFERROR(VLOOKUP('Project Scoring'!M35,pick_ease,2,FALSE)*$D19,"")</f>
        <v>0</v>
      </c>
      <c r="N19" s="26">
        <f>IFERROR(VLOOKUP('Project Scoring'!N35,pick_ease,2,FALSE)*$D19,"")</f>
        <v>3</v>
      </c>
      <c r="O19" s="26" t="str">
        <f>IFERROR(VLOOKUP('Project Scoring'!O35,pick_ease,2,FALSE)*$D19,"")</f>
        <v/>
      </c>
      <c r="P19" s="26" t="str">
        <f>IFERROR(VLOOKUP('Project Scoring'!P35,pick_ease,2,FALSE)*$D19,"")</f>
        <v/>
      </c>
      <c r="Q19" s="26" t="str">
        <f>IFERROR(VLOOKUP('Project Scoring'!Q35,pick_ease,2,FALSE)*$D19,"")</f>
        <v/>
      </c>
      <c r="R19" s="26" t="str">
        <f>IFERROR(VLOOKUP('Project Scoring'!R35,pick_ease,2,FALSE)*$D19,"")</f>
        <v/>
      </c>
      <c r="S19" s="26" t="str">
        <f>IFERROR(VLOOKUP('Project Scoring'!S35,pick_ease,2,FALSE)*$D19,"")</f>
        <v/>
      </c>
      <c r="T19" s="26" t="str">
        <f>IFERROR(VLOOKUP('Project Scoring'!T35,pick_ease,2,FALSE)*$D19,"")</f>
        <v/>
      </c>
      <c r="U19" s="26"/>
      <c r="V19" s="26"/>
      <c r="W19" s="26"/>
      <c r="X19" s="26" t="str">
        <f>IFERROR(VLOOKUP('Project Scoring'!X35,pick_ease,2,FALSE)*$D19,"")</f>
        <v/>
      </c>
      <c r="Y19" s="26" t="str">
        <f>IFERROR(VLOOKUP('Project Scoring'!Y35,pick_ease,2,FALSE)*$D19,"")</f>
        <v/>
      </c>
      <c r="Z19" s="26" t="str">
        <f>IFERROR(VLOOKUP('Project Scoring'!Z35,pick_ease,2,FALSE)*$D19,"")</f>
        <v/>
      </c>
      <c r="AA19" s="26" t="str">
        <f>IFERROR(VLOOKUP('Project Scoring'!AA35,pick_ease,2,FALSE)*$D19,"")</f>
        <v/>
      </c>
      <c r="AB19" s="26" t="str">
        <f>IFERROR(VLOOKUP('Project Scoring'!AB35,pick_ease,2,FALSE)*$D19,"")</f>
        <v/>
      </c>
      <c r="AC19" s="26" t="str">
        <f>IFERROR(VLOOKUP('Project Scoring'!AC35,pick_ease,2,FALSE)*$D19,"")</f>
        <v/>
      </c>
      <c r="AD19" s="26" t="str">
        <f>IFERROR(VLOOKUP('Project Scoring'!AD35,pick_ease,2,FALSE)*$D19,"")</f>
        <v/>
      </c>
      <c r="AE19" s="26" t="str">
        <f>IFERROR(VLOOKUP('Project Scoring'!AE35,pick_ease,2,FALSE)*$D19,"")</f>
        <v/>
      </c>
      <c r="AF19" s="26" t="str">
        <f>IFERROR(VLOOKUP('Project Scoring'!AF35,pick_ease,2,FALSE)*$D19,"")</f>
        <v/>
      </c>
      <c r="AG19" s="26" t="str">
        <f>IFERROR(VLOOKUP('Project Scoring'!AG35,pick_ease,2,FALSE)*$D19,"")</f>
        <v/>
      </c>
      <c r="AH19" s="26" t="str">
        <f>IFERROR(VLOOKUP('Project Scoring'!AH35,pick_ease,2,FALSE)*$D19,"")</f>
        <v/>
      </c>
      <c r="AI19" s="26" t="str">
        <f>IFERROR(VLOOKUP('Project Scoring'!AI35,pick_ease,2,FALSE)*$D19,"")</f>
        <v/>
      </c>
      <c r="AJ19" s="26" t="str">
        <f>IFERROR(VLOOKUP('Project Scoring'!AJ35,pick_ease,2,FALSE)*$D19,"")</f>
        <v/>
      </c>
      <c r="AK19" s="26" t="str">
        <f>IFERROR(VLOOKUP('Project Scoring'!AK35,pick_ease,2,FALSE)*$D19,"")</f>
        <v/>
      </c>
      <c r="AL19" s="26" t="str">
        <f>IFERROR(VLOOKUP('Project Scoring'!AL35,pick_ease,2,FALSE)*$D19,"")</f>
        <v/>
      </c>
      <c r="AM19" s="26" t="str">
        <f>IFERROR(VLOOKUP('Project Scoring'!AM35,pick_ease,2,FALSE)*$D19,"")</f>
        <v/>
      </c>
      <c r="AN19" s="26" t="str">
        <f>IFERROR(VLOOKUP('Project Scoring'!AN35,pick_ease,2,FALSE)*$D19,"")</f>
        <v/>
      </c>
      <c r="AO19" s="26" t="str">
        <f>IFERROR(VLOOKUP('Project Scoring'!AO35,pick_ease,2,FALSE)*$D19,"")</f>
        <v/>
      </c>
      <c r="AP19" s="26" t="str">
        <f>IFERROR(VLOOKUP('Project Scoring'!AP35,pick_ease,2,FALSE)*$D19,"")</f>
        <v/>
      </c>
      <c r="AQ19" s="26" t="str">
        <f>IFERROR(VLOOKUP('Project Scoring'!AQ35,pick_ease,2,FALSE)*$D19,"")</f>
        <v/>
      </c>
      <c r="AR19" s="26" t="str">
        <f>IFERROR(VLOOKUP('Project Scoring'!AR35,pick_ease,2,FALSE)*$D19,"")</f>
        <v/>
      </c>
      <c r="AS19" s="26" t="str">
        <f>IFERROR(VLOOKUP('Project Scoring'!AS35,pick_ease,2,FALSE)*$D19,"")</f>
        <v/>
      </c>
      <c r="AT19" s="26" t="str">
        <f>IFERROR(VLOOKUP('Project Scoring'!AT35,pick_ease,2,FALSE)*$D19,"")</f>
        <v/>
      </c>
      <c r="AU19" s="26" t="str">
        <f>IFERROR(VLOOKUP('Project Scoring'!AU35,pick_ease,2,FALSE)*$D19,"")</f>
        <v/>
      </c>
      <c r="AV19" s="26" t="str">
        <f>IFERROR(VLOOKUP('Project Scoring'!AV35,pick_ease,2,FALSE)*$D19,"")</f>
        <v/>
      </c>
      <c r="AW19" s="26" t="str">
        <f>IFERROR(VLOOKUP('Project Scoring'!AW35,pick_ease,2,FALSE)*$D19,"")</f>
        <v/>
      </c>
      <c r="AX19" s="26" t="str">
        <f>IFERROR(VLOOKUP('Project Scoring'!AX35,pick_ease,2,FALSE)*$D19,"")</f>
        <v/>
      </c>
      <c r="AY19" s="26" t="str">
        <f>IFERROR(VLOOKUP('Project Scoring'!AY35,pick_ease,2,FALSE)*$D19,"")</f>
        <v/>
      </c>
      <c r="AZ19" s="26" t="str">
        <f>IFERROR(VLOOKUP('Project Scoring'!AZ35,pick_ease,2,FALSE)*$D19,"")</f>
        <v/>
      </c>
      <c r="BA19" s="26" t="str">
        <f>IFERROR(VLOOKUP('Project Scoring'!BA35,pick_ease,2,FALSE)*$D19,"")</f>
        <v/>
      </c>
      <c r="BB19" s="26" t="str">
        <f>IFERROR(VLOOKUP('Project Scoring'!BB35,pick_ease,2,FALSE)*$D19,"")</f>
        <v/>
      </c>
      <c r="BC19" s="26" t="str">
        <f>IFERROR(VLOOKUP('Project Scoring'!BC35,pick_ease,2,FALSE)*$D19,"")</f>
        <v/>
      </c>
      <c r="BD19" s="26" t="str">
        <f>IFERROR(VLOOKUP('Project Scoring'!BD35,pick_ease,2,FALSE)*$D19,"")</f>
        <v/>
      </c>
      <c r="BE19" s="26" t="str">
        <f>IFERROR(VLOOKUP('Project Scoring'!BE35,pick_ease,2,FALSE)*$D19,"")</f>
        <v/>
      </c>
      <c r="BF19" s="26" t="str">
        <f>IFERROR(VLOOKUP('Project Scoring'!BF35,pick_ease,2,FALSE)*$D19,"")</f>
        <v/>
      </c>
      <c r="BG19" s="26" t="str">
        <f>IFERROR(VLOOKUP('Project Scoring'!BG35,pick_ease,2,FALSE)*$D19,"")</f>
        <v/>
      </c>
      <c r="BH19" s="26" t="str">
        <f>IFERROR(VLOOKUP('Project Scoring'!BH35,pick_ease,2,FALSE)*$D19,"")</f>
        <v/>
      </c>
      <c r="BI19" s="26" t="str">
        <f>IFERROR(VLOOKUP('Project Scoring'!BI35,pick_ease,2,FALSE)*$D19,"")</f>
        <v/>
      </c>
      <c r="BJ19" s="26" t="str">
        <f>IFERROR(VLOOKUP('Project Scoring'!BJ35,pick_ease,2,FALSE)*$D19,"")</f>
        <v/>
      </c>
      <c r="BK19" s="26" t="str">
        <f>IFERROR(VLOOKUP('Project Scoring'!BK35,pick_ease,2,FALSE)*$D19,"")</f>
        <v/>
      </c>
      <c r="BL19" s="26" t="str">
        <f>IFERROR(VLOOKUP('Project Scoring'!BL35,pick_ease,2,FALSE)*$D19,"")</f>
        <v/>
      </c>
      <c r="BM19" s="26" t="str">
        <f>IFERROR(VLOOKUP('Project Scoring'!BM35,pick_ease,2,FALSE)*$D19,"")</f>
        <v/>
      </c>
      <c r="BN19" s="26" t="str">
        <f>IFERROR(VLOOKUP('Project Scoring'!BN35,pick_ease,2,FALSE)*$D19,"")</f>
        <v/>
      </c>
      <c r="BO19" s="26" t="str">
        <f>IFERROR(VLOOKUP('Project Scoring'!BO35,pick_ease,2,FALSE)*$D19,"")</f>
        <v/>
      </c>
      <c r="BP19" s="26" t="str">
        <f>IFERROR(VLOOKUP('Project Scoring'!BP35,pick_ease,2,FALSE)*$D19,"")</f>
        <v/>
      </c>
      <c r="BQ19" s="26" t="str">
        <f>IFERROR(VLOOKUP('Project Scoring'!BQ35,pick_ease,2,FALSE)*$D19,"")</f>
        <v/>
      </c>
      <c r="BR19" s="26" t="str">
        <f>IFERROR(VLOOKUP('Project Scoring'!BR35,pick_ease,2,FALSE)*$D19,"")</f>
        <v/>
      </c>
      <c r="BS19" s="26" t="str">
        <f>IFERROR(VLOOKUP('Project Scoring'!BS35,pick_ease,2,FALSE)*$D19,"")</f>
        <v/>
      </c>
      <c r="BT19" s="26" t="str">
        <f>IFERROR(VLOOKUP('Project Scoring'!BT35,pick_ease,2,FALSE)*$D19,"")</f>
        <v/>
      </c>
      <c r="BU19" s="26" t="str">
        <f>IFERROR(VLOOKUP('Project Scoring'!BU35,pick_ease,2,FALSE)*$D19,"")</f>
        <v/>
      </c>
      <c r="BV19" s="26" t="str">
        <f>IFERROR(VLOOKUP('Project Scoring'!BV35,pick_ease,2,FALSE)*$D19,"")</f>
        <v/>
      </c>
      <c r="BW19" s="26" t="str">
        <f>IFERROR(VLOOKUP('Project Scoring'!BW35,pick_ease,2,FALSE)*$D19,"")</f>
        <v/>
      </c>
      <c r="BX19" s="26" t="str">
        <f>IFERROR(VLOOKUP('Project Scoring'!BX35,pick_ease,2,FALSE)*$D19,"")</f>
        <v/>
      </c>
      <c r="BY19" s="26" t="str">
        <f>IFERROR(VLOOKUP('Project Scoring'!BY35,pick_ease,2,FALSE)*$D19,"")</f>
        <v/>
      </c>
      <c r="BZ19" s="26" t="str">
        <f>IFERROR(VLOOKUP('Project Scoring'!BZ35,pick_ease,2,FALSE)*$D19,"")</f>
        <v/>
      </c>
      <c r="CA19" s="26" t="str">
        <f>IFERROR(VLOOKUP('Project Scoring'!CA35,pick_ease,2,FALSE)*$D19,"")</f>
        <v/>
      </c>
      <c r="CB19" s="26" t="str">
        <f>IFERROR(VLOOKUP('Project Scoring'!CB35,pick_ease,2,FALSE)*$D19,"")</f>
        <v/>
      </c>
      <c r="CC19" s="26" t="str">
        <f>IFERROR(VLOOKUP('Project Scoring'!CC35,pick_ease,2,FALSE)*$D19,"")</f>
        <v/>
      </c>
      <c r="CD19" s="26" t="str">
        <f>IFERROR(VLOOKUP('Project Scoring'!CD35,pick_ease,2,FALSE)*$D19,"")</f>
        <v/>
      </c>
      <c r="CE19" s="26" t="str">
        <f>IFERROR(VLOOKUP('Project Scoring'!CE35,pick_ease,2,FALSE)*$D19,"")</f>
        <v/>
      </c>
      <c r="CF19" s="26" t="str">
        <f>IFERROR(VLOOKUP('Project Scoring'!CF35,pick_ease,2,FALSE)*$D19,"")</f>
        <v/>
      </c>
      <c r="CG19" s="26" t="str">
        <f>IFERROR(VLOOKUP('Project Scoring'!CG35,pick_ease,2,FALSE)*$D19,"")</f>
        <v/>
      </c>
      <c r="CH19" s="26" t="str">
        <f>IFERROR(VLOOKUP('Project Scoring'!CH35,pick_ease,2,FALSE)*$D19,"")</f>
        <v/>
      </c>
      <c r="CI19" s="26" t="str">
        <f>IFERROR(VLOOKUP('Project Scoring'!CI35,pick_ease,2,FALSE)*$D19,"")</f>
        <v/>
      </c>
      <c r="CJ19" s="26" t="str">
        <f>IFERROR(VLOOKUP('Project Scoring'!CJ35,pick_ease,2,FALSE)*$D19,"")</f>
        <v/>
      </c>
      <c r="CK19" s="26" t="str">
        <f>IFERROR(VLOOKUP('Project Scoring'!CK35,pick_ease,2,FALSE)*$D19,"")</f>
        <v/>
      </c>
      <c r="CL19" s="26" t="str">
        <f>IFERROR(VLOOKUP('Project Scoring'!CL35,pick_ease,2,FALSE)*$D19,"")</f>
        <v/>
      </c>
      <c r="CM19" s="26" t="str">
        <f>IFERROR(VLOOKUP('Project Scoring'!CM35,pick_ease,2,FALSE)*$D19,"")</f>
        <v/>
      </c>
      <c r="CN19" s="26" t="str">
        <f>IFERROR(VLOOKUP('Project Scoring'!CN35,pick_ease,2,FALSE)*$D19,"")</f>
        <v/>
      </c>
      <c r="CO19" s="26" t="str">
        <f>IFERROR(VLOOKUP('Project Scoring'!CO35,pick_ease,2,FALSE)*$D19,"")</f>
        <v/>
      </c>
      <c r="CP19" s="26" t="str">
        <f>IFERROR(VLOOKUP('Project Scoring'!CP35,pick_ease,2,FALSE)*$D19,"")</f>
        <v/>
      </c>
      <c r="CQ19" s="26" t="str">
        <f>IFERROR(VLOOKUP('Project Scoring'!CQ35,pick_ease,2,FALSE)*$D19,"")</f>
        <v/>
      </c>
      <c r="CR19" s="26" t="str">
        <f>IFERROR(VLOOKUP('Project Scoring'!CR35,pick_ease,2,FALSE)*$D19,"")</f>
        <v/>
      </c>
      <c r="CS19" s="26" t="str">
        <f>IFERROR(VLOOKUP('Project Scoring'!CS35,pick_ease,2,FALSE)*$D19,"")</f>
        <v/>
      </c>
      <c r="CT19" s="26" t="str">
        <f>IFERROR(VLOOKUP('Project Scoring'!CT35,pick_ease,2,FALSE)*$D19,"")</f>
        <v/>
      </c>
      <c r="CU19" s="26" t="str">
        <f>IFERROR(VLOOKUP('Project Scoring'!CU35,pick_ease,2,FALSE)*$D19,"")</f>
        <v/>
      </c>
      <c r="CV19" s="26" t="str">
        <f>IFERROR(VLOOKUP('Project Scoring'!CV35,pick_ease,2,FALSE)*$D19,"")</f>
        <v/>
      </c>
      <c r="CW19" s="26" t="str">
        <f>IFERROR(VLOOKUP('Project Scoring'!CW35,pick_ease,2,FALSE)*$D19,"")</f>
        <v/>
      </c>
    </row>
    <row r="20" spans="2:101" s="8" customFormat="1" ht="20.149999999999999" customHeight="1" x14ac:dyDescent="0.35">
      <c r="B20" s="23" t="str">
        <f>IF('Project Scoring'!B36="","",'Project Scoring'!B36)</f>
        <v xml:space="preserve">Change management required to ensure staff buy-in </v>
      </c>
      <c r="C20" s="24">
        <f>'Project Scoring'!C40</f>
        <v>0</v>
      </c>
      <c r="D20" s="26">
        <f>'Project Scoring'!D36</f>
        <v>2</v>
      </c>
      <c r="E20" s="26">
        <f>IFERROR(VLOOKUP('Project Scoring'!E36,pick_ease,2,FALSE)*$D20,"")</f>
        <v>3</v>
      </c>
      <c r="F20" s="26">
        <f>IFERROR(VLOOKUP('Project Scoring'!F36,pick_ease,2,FALSE)*$D20,"")</f>
        <v>0</v>
      </c>
      <c r="G20" s="26">
        <f>IFERROR(VLOOKUP('Project Scoring'!G36,pick_ease,2,FALSE)*$D20,"")</f>
        <v>3</v>
      </c>
      <c r="H20" s="26">
        <f>IFERROR(VLOOKUP('Project Scoring'!H36,pick_ease,2,FALSE)*$D20,"")</f>
        <v>3</v>
      </c>
      <c r="I20" s="26">
        <f>IFERROR(VLOOKUP('Project Scoring'!I36,pick_ease,2,FALSE)*$D20,"")</f>
        <v>0</v>
      </c>
      <c r="J20" s="26">
        <f>IFERROR(VLOOKUP('Project Scoring'!J36,pick_ease,2,FALSE)*$D20,"")</f>
        <v>3</v>
      </c>
      <c r="K20" s="26">
        <f>IFERROR(VLOOKUP('Project Scoring'!K36,pick_ease,2,FALSE)*$D20,"")</f>
        <v>-3</v>
      </c>
      <c r="L20" s="26">
        <f>IFERROR(VLOOKUP('Project Scoring'!L36,pick_ease,2,FALSE)*$D20,"")</f>
        <v>3</v>
      </c>
      <c r="M20" s="26">
        <f>IFERROR(VLOOKUP('Project Scoring'!M36,pick_ease,2,FALSE)*$D20,"")</f>
        <v>0</v>
      </c>
      <c r="N20" s="26">
        <f>IFERROR(VLOOKUP('Project Scoring'!N36,pick_ease,2,FALSE)*$D20,"")</f>
        <v>0</v>
      </c>
      <c r="O20" s="26" t="str">
        <f>IFERROR(VLOOKUP('Project Scoring'!O36,pick_ease,2,FALSE)*$D20,"")</f>
        <v/>
      </c>
      <c r="P20" s="26" t="str">
        <f>IFERROR(VLOOKUP('Project Scoring'!P36,pick_ease,2,FALSE)*$D20,"")</f>
        <v/>
      </c>
      <c r="Q20" s="26" t="str">
        <f>IFERROR(VLOOKUP('Project Scoring'!Q36,pick_ease,2,FALSE)*$D20,"")</f>
        <v/>
      </c>
      <c r="R20" s="26" t="str">
        <f>IFERROR(VLOOKUP('Project Scoring'!R36,pick_ease,2,FALSE)*$D20,"")</f>
        <v/>
      </c>
      <c r="S20" s="26" t="str">
        <f>IFERROR(VLOOKUP('Project Scoring'!S36,pick_ease,2,FALSE)*$D20,"")</f>
        <v/>
      </c>
      <c r="T20" s="26" t="str">
        <f>IFERROR(VLOOKUP('Project Scoring'!T36,pick_ease,2,FALSE)*$D20,"")</f>
        <v/>
      </c>
      <c r="U20" s="26"/>
      <c r="V20" s="26"/>
      <c r="W20" s="26"/>
      <c r="X20" s="26" t="str">
        <f>IFERROR(VLOOKUP('Project Scoring'!X36,pick_ease,2,FALSE)*$D20,"")</f>
        <v/>
      </c>
      <c r="Y20" s="26" t="str">
        <f>IFERROR(VLOOKUP('Project Scoring'!Y36,pick_ease,2,FALSE)*$D20,"")</f>
        <v/>
      </c>
      <c r="Z20" s="26" t="str">
        <f>IFERROR(VLOOKUP('Project Scoring'!Z36,pick_ease,2,FALSE)*$D20,"")</f>
        <v/>
      </c>
      <c r="AA20" s="26" t="str">
        <f>IFERROR(VLOOKUP('Project Scoring'!AA36,pick_ease,2,FALSE)*$D20,"")</f>
        <v/>
      </c>
      <c r="AB20" s="26" t="str">
        <f>IFERROR(VLOOKUP('Project Scoring'!AB36,pick_ease,2,FALSE)*$D20,"")</f>
        <v/>
      </c>
      <c r="AC20" s="26" t="str">
        <f>IFERROR(VLOOKUP('Project Scoring'!AC36,pick_ease,2,FALSE)*$D20,"")</f>
        <v/>
      </c>
      <c r="AD20" s="26" t="str">
        <f>IFERROR(VLOOKUP('Project Scoring'!AD36,pick_ease,2,FALSE)*$D20,"")</f>
        <v/>
      </c>
      <c r="AE20" s="26" t="str">
        <f>IFERROR(VLOOKUP('Project Scoring'!AE36,pick_ease,2,FALSE)*$D20,"")</f>
        <v/>
      </c>
      <c r="AF20" s="26" t="str">
        <f>IFERROR(VLOOKUP('Project Scoring'!AF36,pick_ease,2,FALSE)*$D20,"")</f>
        <v/>
      </c>
      <c r="AG20" s="26" t="str">
        <f>IFERROR(VLOOKUP('Project Scoring'!AG36,pick_ease,2,FALSE)*$D20,"")</f>
        <v/>
      </c>
      <c r="AH20" s="26" t="str">
        <f>IFERROR(VLOOKUP('Project Scoring'!AH36,pick_ease,2,FALSE)*$D20,"")</f>
        <v/>
      </c>
      <c r="AI20" s="26" t="str">
        <f>IFERROR(VLOOKUP('Project Scoring'!AI36,pick_ease,2,FALSE)*$D20,"")</f>
        <v/>
      </c>
      <c r="AJ20" s="26" t="str">
        <f>IFERROR(VLOOKUP('Project Scoring'!AJ36,pick_ease,2,FALSE)*$D20,"")</f>
        <v/>
      </c>
      <c r="AK20" s="26" t="str">
        <f>IFERROR(VLOOKUP('Project Scoring'!AK36,pick_ease,2,FALSE)*$D20,"")</f>
        <v/>
      </c>
      <c r="AL20" s="26" t="str">
        <f>IFERROR(VLOOKUP('Project Scoring'!AL36,pick_ease,2,FALSE)*$D20,"")</f>
        <v/>
      </c>
      <c r="AM20" s="26" t="str">
        <f>IFERROR(VLOOKUP('Project Scoring'!AM36,pick_ease,2,FALSE)*$D20,"")</f>
        <v/>
      </c>
      <c r="AN20" s="26" t="str">
        <f>IFERROR(VLOOKUP('Project Scoring'!AN36,pick_ease,2,FALSE)*$D20,"")</f>
        <v/>
      </c>
      <c r="AO20" s="26" t="str">
        <f>IFERROR(VLOOKUP('Project Scoring'!AO36,pick_ease,2,FALSE)*$D20,"")</f>
        <v/>
      </c>
      <c r="AP20" s="26" t="str">
        <f>IFERROR(VLOOKUP('Project Scoring'!AP36,pick_ease,2,FALSE)*$D20,"")</f>
        <v/>
      </c>
      <c r="AQ20" s="26" t="str">
        <f>IFERROR(VLOOKUP('Project Scoring'!AQ36,pick_ease,2,FALSE)*$D20,"")</f>
        <v/>
      </c>
      <c r="AR20" s="26" t="str">
        <f>IFERROR(VLOOKUP('Project Scoring'!AR36,pick_ease,2,FALSE)*$D20,"")</f>
        <v/>
      </c>
      <c r="AS20" s="26" t="str">
        <f>IFERROR(VLOOKUP('Project Scoring'!AS36,pick_ease,2,FALSE)*$D20,"")</f>
        <v/>
      </c>
      <c r="AT20" s="26" t="str">
        <f>IFERROR(VLOOKUP('Project Scoring'!AT36,pick_ease,2,FALSE)*$D20,"")</f>
        <v/>
      </c>
      <c r="AU20" s="26" t="str">
        <f>IFERROR(VLOOKUP('Project Scoring'!AU36,pick_ease,2,FALSE)*$D20,"")</f>
        <v/>
      </c>
      <c r="AV20" s="26" t="str">
        <f>IFERROR(VLOOKUP('Project Scoring'!AV36,pick_ease,2,FALSE)*$D20,"")</f>
        <v/>
      </c>
      <c r="AW20" s="26" t="str">
        <f>IFERROR(VLOOKUP('Project Scoring'!AW36,pick_ease,2,FALSE)*$D20,"")</f>
        <v/>
      </c>
      <c r="AX20" s="26" t="str">
        <f>IFERROR(VLOOKUP('Project Scoring'!AX36,pick_ease,2,FALSE)*$D20,"")</f>
        <v/>
      </c>
      <c r="AY20" s="26" t="str">
        <f>IFERROR(VLOOKUP('Project Scoring'!AY36,pick_ease,2,FALSE)*$D20,"")</f>
        <v/>
      </c>
      <c r="AZ20" s="26" t="str">
        <f>IFERROR(VLOOKUP('Project Scoring'!AZ36,pick_ease,2,FALSE)*$D20,"")</f>
        <v/>
      </c>
      <c r="BA20" s="26" t="str">
        <f>IFERROR(VLOOKUP('Project Scoring'!BA36,pick_ease,2,FALSE)*$D20,"")</f>
        <v/>
      </c>
      <c r="BB20" s="26" t="str">
        <f>IFERROR(VLOOKUP('Project Scoring'!BB36,pick_ease,2,FALSE)*$D20,"")</f>
        <v/>
      </c>
      <c r="BC20" s="26" t="str">
        <f>IFERROR(VLOOKUP('Project Scoring'!BC36,pick_ease,2,FALSE)*$D20,"")</f>
        <v/>
      </c>
      <c r="BD20" s="26" t="str">
        <f>IFERROR(VLOOKUP('Project Scoring'!BD36,pick_ease,2,FALSE)*$D20,"")</f>
        <v/>
      </c>
      <c r="BE20" s="26" t="str">
        <f>IFERROR(VLOOKUP('Project Scoring'!BE36,pick_ease,2,FALSE)*$D20,"")</f>
        <v/>
      </c>
      <c r="BF20" s="26" t="str">
        <f>IFERROR(VLOOKUP('Project Scoring'!BF36,pick_ease,2,FALSE)*$D20,"")</f>
        <v/>
      </c>
      <c r="BG20" s="26" t="str">
        <f>IFERROR(VLOOKUP('Project Scoring'!BG36,pick_ease,2,FALSE)*$D20,"")</f>
        <v/>
      </c>
      <c r="BH20" s="26" t="str">
        <f>IFERROR(VLOOKUP('Project Scoring'!BH36,pick_ease,2,FALSE)*$D20,"")</f>
        <v/>
      </c>
      <c r="BI20" s="26" t="str">
        <f>IFERROR(VLOOKUP('Project Scoring'!BI36,pick_ease,2,FALSE)*$D20,"")</f>
        <v/>
      </c>
      <c r="BJ20" s="26" t="str">
        <f>IFERROR(VLOOKUP('Project Scoring'!BJ36,pick_ease,2,FALSE)*$D20,"")</f>
        <v/>
      </c>
      <c r="BK20" s="26" t="str">
        <f>IFERROR(VLOOKUP('Project Scoring'!BK36,pick_ease,2,FALSE)*$D20,"")</f>
        <v/>
      </c>
      <c r="BL20" s="26" t="str">
        <f>IFERROR(VLOOKUP('Project Scoring'!BL36,pick_ease,2,FALSE)*$D20,"")</f>
        <v/>
      </c>
      <c r="BM20" s="26" t="str">
        <f>IFERROR(VLOOKUP('Project Scoring'!BM36,pick_ease,2,FALSE)*$D20,"")</f>
        <v/>
      </c>
      <c r="BN20" s="26" t="str">
        <f>IFERROR(VLOOKUP('Project Scoring'!BN36,pick_ease,2,FALSE)*$D20,"")</f>
        <v/>
      </c>
      <c r="BO20" s="26" t="str">
        <f>IFERROR(VLOOKUP('Project Scoring'!BO36,pick_ease,2,FALSE)*$D20,"")</f>
        <v/>
      </c>
      <c r="BP20" s="26" t="str">
        <f>IFERROR(VLOOKUP('Project Scoring'!BP36,pick_ease,2,FALSE)*$D20,"")</f>
        <v/>
      </c>
      <c r="BQ20" s="26" t="str">
        <f>IFERROR(VLOOKUP('Project Scoring'!BQ36,pick_ease,2,FALSE)*$D20,"")</f>
        <v/>
      </c>
      <c r="BR20" s="26" t="str">
        <f>IFERROR(VLOOKUP('Project Scoring'!BR36,pick_ease,2,FALSE)*$D20,"")</f>
        <v/>
      </c>
      <c r="BS20" s="26" t="str">
        <f>IFERROR(VLOOKUP('Project Scoring'!BS36,pick_ease,2,FALSE)*$D20,"")</f>
        <v/>
      </c>
      <c r="BT20" s="26" t="str">
        <f>IFERROR(VLOOKUP('Project Scoring'!BT36,pick_ease,2,FALSE)*$D20,"")</f>
        <v/>
      </c>
      <c r="BU20" s="26" t="str">
        <f>IFERROR(VLOOKUP('Project Scoring'!BU36,pick_ease,2,FALSE)*$D20,"")</f>
        <v/>
      </c>
      <c r="BV20" s="26" t="str">
        <f>IFERROR(VLOOKUP('Project Scoring'!BV36,pick_ease,2,FALSE)*$D20,"")</f>
        <v/>
      </c>
      <c r="BW20" s="26" t="str">
        <f>IFERROR(VLOOKUP('Project Scoring'!BW36,pick_ease,2,FALSE)*$D20,"")</f>
        <v/>
      </c>
      <c r="BX20" s="26" t="str">
        <f>IFERROR(VLOOKUP('Project Scoring'!BX36,pick_ease,2,FALSE)*$D20,"")</f>
        <v/>
      </c>
      <c r="BY20" s="26" t="str">
        <f>IFERROR(VLOOKUP('Project Scoring'!BY36,pick_ease,2,FALSE)*$D20,"")</f>
        <v/>
      </c>
      <c r="BZ20" s="26" t="str">
        <f>IFERROR(VLOOKUP('Project Scoring'!BZ36,pick_ease,2,FALSE)*$D20,"")</f>
        <v/>
      </c>
      <c r="CA20" s="26" t="str">
        <f>IFERROR(VLOOKUP('Project Scoring'!CA36,pick_ease,2,FALSE)*$D20,"")</f>
        <v/>
      </c>
      <c r="CB20" s="26" t="str">
        <f>IFERROR(VLOOKUP('Project Scoring'!CB36,pick_ease,2,FALSE)*$D20,"")</f>
        <v/>
      </c>
      <c r="CC20" s="26" t="str">
        <f>IFERROR(VLOOKUP('Project Scoring'!CC36,pick_ease,2,FALSE)*$D20,"")</f>
        <v/>
      </c>
      <c r="CD20" s="26" t="str">
        <f>IFERROR(VLOOKUP('Project Scoring'!CD36,pick_ease,2,FALSE)*$D20,"")</f>
        <v/>
      </c>
      <c r="CE20" s="26" t="str">
        <f>IFERROR(VLOOKUP('Project Scoring'!CE36,pick_ease,2,FALSE)*$D20,"")</f>
        <v/>
      </c>
      <c r="CF20" s="26" t="str">
        <f>IFERROR(VLOOKUP('Project Scoring'!CF36,pick_ease,2,FALSE)*$D20,"")</f>
        <v/>
      </c>
      <c r="CG20" s="26" t="str">
        <f>IFERROR(VLOOKUP('Project Scoring'!CG36,pick_ease,2,FALSE)*$D20,"")</f>
        <v/>
      </c>
      <c r="CH20" s="26" t="str">
        <f>IFERROR(VLOOKUP('Project Scoring'!CH36,pick_ease,2,FALSE)*$D20,"")</f>
        <v/>
      </c>
      <c r="CI20" s="26" t="str">
        <f>IFERROR(VLOOKUP('Project Scoring'!CI36,pick_ease,2,FALSE)*$D20,"")</f>
        <v/>
      </c>
      <c r="CJ20" s="26" t="str">
        <f>IFERROR(VLOOKUP('Project Scoring'!CJ36,pick_ease,2,FALSE)*$D20,"")</f>
        <v/>
      </c>
      <c r="CK20" s="26" t="str">
        <f>IFERROR(VLOOKUP('Project Scoring'!CK36,pick_ease,2,FALSE)*$D20,"")</f>
        <v/>
      </c>
      <c r="CL20" s="26" t="str">
        <f>IFERROR(VLOOKUP('Project Scoring'!CL36,pick_ease,2,FALSE)*$D20,"")</f>
        <v/>
      </c>
      <c r="CM20" s="26" t="str">
        <f>IFERROR(VLOOKUP('Project Scoring'!CM36,pick_ease,2,FALSE)*$D20,"")</f>
        <v/>
      </c>
      <c r="CN20" s="26" t="str">
        <f>IFERROR(VLOOKUP('Project Scoring'!CN36,pick_ease,2,FALSE)*$D20,"")</f>
        <v/>
      </c>
      <c r="CO20" s="26" t="str">
        <f>IFERROR(VLOOKUP('Project Scoring'!CO36,pick_ease,2,FALSE)*$D20,"")</f>
        <v/>
      </c>
      <c r="CP20" s="26" t="str">
        <f>IFERROR(VLOOKUP('Project Scoring'!CP36,pick_ease,2,FALSE)*$D20,"")</f>
        <v/>
      </c>
      <c r="CQ20" s="26" t="str">
        <f>IFERROR(VLOOKUP('Project Scoring'!CQ36,pick_ease,2,FALSE)*$D20,"")</f>
        <v/>
      </c>
      <c r="CR20" s="26" t="str">
        <f>IFERROR(VLOOKUP('Project Scoring'!CR36,pick_ease,2,FALSE)*$D20,"")</f>
        <v/>
      </c>
      <c r="CS20" s="26" t="str">
        <f>IFERROR(VLOOKUP('Project Scoring'!CS36,pick_ease,2,FALSE)*$D20,"")</f>
        <v/>
      </c>
      <c r="CT20" s="26" t="str">
        <f>IFERROR(VLOOKUP('Project Scoring'!CT36,pick_ease,2,FALSE)*$D20,"")</f>
        <v/>
      </c>
      <c r="CU20" s="26" t="str">
        <f>IFERROR(VLOOKUP('Project Scoring'!CU36,pick_ease,2,FALSE)*$D20,"")</f>
        <v/>
      </c>
      <c r="CV20" s="26" t="str">
        <f>IFERROR(VLOOKUP('Project Scoring'!CV36,pick_ease,2,FALSE)*$D20,"")</f>
        <v/>
      </c>
      <c r="CW20" s="26" t="str">
        <f>IFERROR(VLOOKUP('Project Scoring'!CW36,pick_ease,2,FALSE)*$D20,"")</f>
        <v/>
      </c>
    </row>
    <row r="21" spans="2:101" s="8" customFormat="1" ht="20.149999999999999" customHeight="1" x14ac:dyDescent="0.35">
      <c r="B21" s="23" t="str">
        <f>IF('Project Scoring'!B37="","",'Project Scoring'!B37)</f>
        <v xml:space="preserve">Supporting systems and infrastructure readiness </v>
      </c>
      <c r="C21" s="24">
        <f>'Project Scoring'!C41</f>
        <v>0</v>
      </c>
      <c r="D21" s="26">
        <f>'Project Scoring'!D37</f>
        <v>3</v>
      </c>
      <c r="E21" s="26">
        <f>IFERROR(VLOOKUP('Project Scoring'!E37,pick_ease,2,FALSE)*$D21,"")</f>
        <v>4.5</v>
      </c>
      <c r="F21" s="26">
        <f>IFERROR(VLOOKUP('Project Scoring'!F37,pick_ease,2,FALSE)*$D21,"")</f>
        <v>0</v>
      </c>
      <c r="G21" s="26">
        <f>IFERROR(VLOOKUP('Project Scoring'!G37,pick_ease,2,FALSE)*$D21,"")</f>
        <v>0</v>
      </c>
      <c r="H21" s="26">
        <f>IFERROR(VLOOKUP('Project Scoring'!H37,pick_ease,2,FALSE)*$D21,"")</f>
        <v>0</v>
      </c>
      <c r="I21" s="26">
        <f>IFERROR(VLOOKUP('Project Scoring'!I37,pick_ease,2,FALSE)*$D21,"")</f>
        <v>0</v>
      </c>
      <c r="J21" s="26">
        <f>IFERROR(VLOOKUP('Project Scoring'!J37,pick_ease,2,FALSE)*$D21,"")</f>
        <v>0</v>
      </c>
      <c r="K21" s="26">
        <f>IFERROR(VLOOKUP('Project Scoring'!K37,pick_ease,2,FALSE)*$D21,"")</f>
        <v>0</v>
      </c>
      <c r="L21" s="26">
        <f>IFERROR(VLOOKUP('Project Scoring'!L37,pick_ease,2,FALSE)*$D21,"")</f>
        <v>4.5</v>
      </c>
      <c r="M21" s="26">
        <f>IFERROR(VLOOKUP('Project Scoring'!M37,pick_ease,2,FALSE)*$D21,"")</f>
        <v>4.5</v>
      </c>
      <c r="N21" s="26">
        <f>IFERROR(VLOOKUP('Project Scoring'!N37,pick_ease,2,FALSE)*$D21,"")</f>
        <v>0</v>
      </c>
      <c r="O21" s="26" t="str">
        <f>IFERROR(VLOOKUP('Project Scoring'!O37,pick_ease,2,FALSE)*$D21,"")</f>
        <v/>
      </c>
      <c r="P21" s="26" t="str">
        <f>IFERROR(VLOOKUP('Project Scoring'!P37,pick_ease,2,FALSE)*$D21,"")</f>
        <v/>
      </c>
      <c r="Q21" s="26" t="str">
        <f>IFERROR(VLOOKUP('Project Scoring'!Q37,pick_ease,2,FALSE)*$D21,"")</f>
        <v/>
      </c>
      <c r="R21" s="26" t="str">
        <f>IFERROR(VLOOKUP('Project Scoring'!R37,pick_ease,2,FALSE)*$D21,"")</f>
        <v/>
      </c>
      <c r="S21" s="26" t="str">
        <f>IFERROR(VLOOKUP('Project Scoring'!S37,pick_ease,2,FALSE)*$D21,"")</f>
        <v/>
      </c>
      <c r="T21" s="26" t="str">
        <f>IFERROR(VLOOKUP('Project Scoring'!T37,pick_ease,2,FALSE)*$D21,"")</f>
        <v/>
      </c>
      <c r="U21" s="26"/>
      <c r="V21" s="26"/>
      <c r="W21" s="26"/>
      <c r="X21" s="26" t="str">
        <f>IFERROR(VLOOKUP('Project Scoring'!X37,pick_ease,2,FALSE)*$D21,"")</f>
        <v/>
      </c>
      <c r="Y21" s="26" t="str">
        <f>IFERROR(VLOOKUP('Project Scoring'!Y37,pick_ease,2,FALSE)*$D21,"")</f>
        <v/>
      </c>
      <c r="Z21" s="26" t="str">
        <f>IFERROR(VLOOKUP('Project Scoring'!Z37,pick_ease,2,FALSE)*$D21,"")</f>
        <v/>
      </c>
      <c r="AA21" s="26" t="str">
        <f>IFERROR(VLOOKUP('Project Scoring'!AA37,pick_ease,2,FALSE)*$D21,"")</f>
        <v/>
      </c>
      <c r="AB21" s="26" t="str">
        <f>IFERROR(VLOOKUP('Project Scoring'!AB37,pick_ease,2,FALSE)*$D21,"")</f>
        <v/>
      </c>
      <c r="AC21" s="26" t="str">
        <f>IFERROR(VLOOKUP('Project Scoring'!AC37,pick_ease,2,FALSE)*$D21,"")</f>
        <v/>
      </c>
      <c r="AD21" s="26" t="str">
        <f>IFERROR(VLOOKUP('Project Scoring'!AD37,pick_ease,2,FALSE)*$D21,"")</f>
        <v/>
      </c>
      <c r="AE21" s="26" t="str">
        <f>IFERROR(VLOOKUP('Project Scoring'!AE37,pick_ease,2,FALSE)*$D21,"")</f>
        <v/>
      </c>
      <c r="AF21" s="26" t="str">
        <f>IFERROR(VLOOKUP('Project Scoring'!AF37,pick_ease,2,FALSE)*$D21,"")</f>
        <v/>
      </c>
      <c r="AG21" s="26" t="str">
        <f>IFERROR(VLOOKUP('Project Scoring'!AG37,pick_ease,2,FALSE)*$D21,"")</f>
        <v/>
      </c>
      <c r="AH21" s="26" t="str">
        <f>IFERROR(VLOOKUP('Project Scoring'!AH37,pick_ease,2,FALSE)*$D21,"")</f>
        <v/>
      </c>
      <c r="AI21" s="26" t="str">
        <f>IFERROR(VLOOKUP('Project Scoring'!AI37,pick_ease,2,FALSE)*$D21,"")</f>
        <v/>
      </c>
      <c r="AJ21" s="26" t="str">
        <f>IFERROR(VLOOKUP('Project Scoring'!AJ37,pick_ease,2,FALSE)*$D21,"")</f>
        <v/>
      </c>
      <c r="AK21" s="26" t="str">
        <f>IFERROR(VLOOKUP('Project Scoring'!AK37,pick_ease,2,FALSE)*$D21,"")</f>
        <v/>
      </c>
      <c r="AL21" s="26" t="str">
        <f>IFERROR(VLOOKUP('Project Scoring'!AL37,pick_ease,2,FALSE)*$D21,"")</f>
        <v/>
      </c>
      <c r="AM21" s="26" t="str">
        <f>IFERROR(VLOOKUP('Project Scoring'!AM37,pick_ease,2,FALSE)*$D21,"")</f>
        <v/>
      </c>
      <c r="AN21" s="26" t="str">
        <f>IFERROR(VLOOKUP('Project Scoring'!AN37,pick_ease,2,FALSE)*$D21,"")</f>
        <v/>
      </c>
      <c r="AO21" s="26" t="str">
        <f>IFERROR(VLOOKUP('Project Scoring'!AO37,pick_ease,2,FALSE)*$D21,"")</f>
        <v/>
      </c>
      <c r="AP21" s="26" t="str">
        <f>IFERROR(VLOOKUP('Project Scoring'!AP37,pick_ease,2,FALSE)*$D21,"")</f>
        <v/>
      </c>
      <c r="AQ21" s="26" t="str">
        <f>IFERROR(VLOOKUP('Project Scoring'!AQ37,pick_ease,2,FALSE)*$D21,"")</f>
        <v/>
      </c>
      <c r="AR21" s="26" t="str">
        <f>IFERROR(VLOOKUP('Project Scoring'!AR37,pick_ease,2,FALSE)*$D21,"")</f>
        <v/>
      </c>
      <c r="AS21" s="26" t="str">
        <f>IFERROR(VLOOKUP('Project Scoring'!AS37,pick_ease,2,FALSE)*$D21,"")</f>
        <v/>
      </c>
      <c r="AT21" s="26" t="str">
        <f>IFERROR(VLOOKUP('Project Scoring'!AT37,pick_ease,2,FALSE)*$D21,"")</f>
        <v/>
      </c>
      <c r="AU21" s="26" t="str">
        <f>IFERROR(VLOOKUP('Project Scoring'!AU37,pick_ease,2,FALSE)*$D21,"")</f>
        <v/>
      </c>
      <c r="AV21" s="26" t="str">
        <f>IFERROR(VLOOKUP('Project Scoring'!AV37,pick_ease,2,FALSE)*$D21,"")</f>
        <v/>
      </c>
      <c r="AW21" s="26" t="str">
        <f>IFERROR(VLOOKUP('Project Scoring'!AW37,pick_ease,2,FALSE)*$D21,"")</f>
        <v/>
      </c>
      <c r="AX21" s="26" t="str">
        <f>IFERROR(VLOOKUP('Project Scoring'!AX37,pick_ease,2,FALSE)*$D21,"")</f>
        <v/>
      </c>
      <c r="AY21" s="26" t="str">
        <f>IFERROR(VLOOKUP('Project Scoring'!AY37,pick_ease,2,FALSE)*$D21,"")</f>
        <v/>
      </c>
      <c r="AZ21" s="26" t="str">
        <f>IFERROR(VLOOKUP('Project Scoring'!AZ37,pick_ease,2,FALSE)*$D21,"")</f>
        <v/>
      </c>
      <c r="BA21" s="26" t="str">
        <f>IFERROR(VLOOKUP('Project Scoring'!BA37,pick_ease,2,FALSE)*$D21,"")</f>
        <v/>
      </c>
      <c r="BB21" s="26" t="str">
        <f>IFERROR(VLOOKUP('Project Scoring'!BB37,pick_ease,2,FALSE)*$D21,"")</f>
        <v/>
      </c>
      <c r="BC21" s="26" t="str">
        <f>IFERROR(VLOOKUP('Project Scoring'!BC37,pick_ease,2,FALSE)*$D21,"")</f>
        <v/>
      </c>
      <c r="BD21" s="26" t="str">
        <f>IFERROR(VLOOKUP('Project Scoring'!BD37,pick_ease,2,FALSE)*$D21,"")</f>
        <v/>
      </c>
      <c r="BE21" s="26" t="str">
        <f>IFERROR(VLOOKUP('Project Scoring'!BE37,pick_ease,2,FALSE)*$D21,"")</f>
        <v/>
      </c>
      <c r="BF21" s="26" t="str">
        <f>IFERROR(VLOOKUP('Project Scoring'!BF37,pick_ease,2,FALSE)*$D21,"")</f>
        <v/>
      </c>
      <c r="BG21" s="26" t="str">
        <f>IFERROR(VLOOKUP('Project Scoring'!BG37,pick_ease,2,FALSE)*$D21,"")</f>
        <v/>
      </c>
      <c r="BH21" s="26" t="str">
        <f>IFERROR(VLOOKUP('Project Scoring'!BH37,pick_ease,2,FALSE)*$D21,"")</f>
        <v/>
      </c>
      <c r="BI21" s="26" t="str">
        <f>IFERROR(VLOOKUP('Project Scoring'!BI37,pick_ease,2,FALSE)*$D21,"")</f>
        <v/>
      </c>
      <c r="BJ21" s="26" t="str">
        <f>IFERROR(VLOOKUP('Project Scoring'!BJ37,pick_ease,2,FALSE)*$D21,"")</f>
        <v/>
      </c>
      <c r="BK21" s="26" t="str">
        <f>IFERROR(VLOOKUP('Project Scoring'!BK37,pick_ease,2,FALSE)*$D21,"")</f>
        <v/>
      </c>
      <c r="BL21" s="26" t="str">
        <f>IFERROR(VLOOKUP('Project Scoring'!BL37,pick_ease,2,FALSE)*$D21,"")</f>
        <v/>
      </c>
      <c r="BM21" s="26" t="str">
        <f>IFERROR(VLOOKUP('Project Scoring'!BM37,pick_ease,2,FALSE)*$D21,"")</f>
        <v/>
      </c>
      <c r="BN21" s="26" t="str">
        <f>IFERROR(VLOOKUP('Project Scoring'!BN37,pick_ease,2,FALSE)*$D21,"")</f>
        <v/>
      </c>
      <c r="BO21" s="26" t="str">
        <f>IFERROR(VLOOKUP('Project Scoring'!BO37,pick_ease,2,FALSE)*$D21,"")</f>
        <v/>
      </c>
      <c r="BP21" s="26" t="str">
        <f>IFERROR(VLOOKUP('Project Scoring'!BP37,pick_ease,2,FALSE)*$D21,"")</f>
        <v/>
      </c>
      <c r="BQ21" s="26" t="str">
        <f>IFERROR(VLOOKUP('Project Scoring'!BQ37,pick_ease,2,FALSE)*$D21,"")</f>
        <v/>
      </c>
      <c r="BR21" s="26" t="str">
        <f>IFERROR(VLOOKUP('Project Scoring'!BR37,pick_ease,2,FALSE)*$D21,"")</f>
        <v/>
      </c>
      <c r="BS21" s="26" t="str">
        <f>IFERROR(VLOOKUP('Project Scoring'!BS37,pick_ease,2,FALSE)*$D21,"")</f>
        <v/>
      </c>
      <c r="BT21" s="26" t="str">
        <f>IFERROR(VLOOKUP('Project Scoring'!BT37,pick_ease,2,FALSE)*$D21,"")</f>
        <v/>
      </c>
      <c r="BU21" s="26" t="str">
        <f>IFERROR(VLOOKUP('Project Scoring'!BU37,pick_ease,2,FALSE)*$D21,"")</f>
        <v/>
      </c>
      <c r="BV21" s="26" t="str">
        <f>IFERROR(VLOOKUP('Project Scoring'!BV37,pick_ease,2,FALSE)*$D21,"")</f>
        <v/>
      </c>
      <c r="BW21" s="26" t="str">
        <f>IFERROR(VLOOKUP('Project Scoring'!BW37,pick_ease,2,FALSE)*$D21,"")</f>
        <v/>
      </c>
      <c r="BX21" s="26" t="str">
        <f>IFERROR(VLOOKUP('Project Scoring'!BX37,pick_ease,2,FALSE)*$D21,"")</f>
        <v/>
      </c>
      <c r="BY21" s="26" t="str">
        <f>IFERROR(VLOOKUP('Project Scoring'!BY37,pick_ease,2,FALSE)*$D21,"")</f>
        <v/>
      </c>
      <c r="BZ21" s="26" t="str">
        <f>IFERROR(VLOOKUP('Project Scoring'!BZ37,pick_ease,2,FALSE)*$D21,"")</f>
        <v/>
      </c>
      <c r="CA21" s="26" t="str">
        <f>IFERROR(VLOOKUP('Project Scoring'!CA37,pick_ease,2,FALSE)*$D21,"")</f>
        <v/>
      </c>
      <c r="CB21" s="26" t="str">
        <f>IFERROR(VLOOKUP('Project Scoring'!CB37,pick_ease,2,FALSE)*$D21,"")</f>
        <v/>
      </c>
      <c r="CC21" s="26" t="str">
        <f>IFERROR(VLOOKUP('Project Scoring'!CC37,pick_ease,2,FALSE)*$D21,"")</f>
        <v/>
      </c>
      <c r="CD21" s="26" t="str">
        <f>IFERROR(VLOOKUP('Project Scoring'!CD37,pick_ease,2,FALSE)*$D21,"")</f>
        <v/>
      </c>
      <c r="CE21" s="26" t="str">
        <f>IFERROR(VLOOKUP('Project Scoring'!CE37,pick_ease,2,FALSE)*$D21,"")</f>
        <v/>
      </c>
      <c r="CF21" s="26" t="str">
        <f>IFERROR(VLOOKUP('Project Scoring'!CF37,pick_ease,2,FALSE)*$D21,"")</f>
        <v/>
      </c>
      <c r="CG21" s="26" t="str">
        <f>IFERROR(VLOOKUP('Project Scoring'!CG37,pick_ease,2,FALSE)*$D21,"")</f>
        <v/>
      </c>
      <c r="CH21" s="26" t="str">
        <f>IFERROR(VLOOKUP('Project Scoring'!CH37,pick_ease,2,FALSE)*$D21,"")</f>
        <v/>
      </c>
      <c r="CI21" s="26" t="str">
        <f>IFERROR(VLOOKUP('Project Scoring'!CI37,pick_ease,2,FALSE)*$D21,"")</f>
        <v/>
      </c>
      <c r="CJ21" s="26" t="str">
        <f>IFERROR(VLOOKUP('Project Scoring'!CJ37,pick_ease,2,FALSE)*$D21,"")</f>
        <v/>
      </c>
      <c r="CK21" s="26" t="str">
        <f>IFERROR(VLOOKUP('Project Scoring'!CK37,pick_ease,2,FALSE)*$D21,"")</f>
        <v/>
      </c>
      <c r="CL21" s="26" t="str">
        <f>IFERROR(VLOOKUP('Project Scoring'!CL37,pick_ease,2,FALSE)*$D21,"")</f>
        <v/>
      </c>
      <c r="CM21" s="26" t="str">
        <f>IFERROR(VLOOKUP('Project Scoring'!CM37,pick_ease,2,FALSE)*$D21,"")</f>
        <v/>
      </c>
      <c r="CN21" s="26" t="str">
        <f>IFERROR(VLOOKUP('Project Scoring'!CN37,pick_ease,2,FALSE)*$D21,"")</f>
        <v/>
      </c>
      <c r="CO21" s="26" t="str">
        <f>IFERROR(VLOOKUP('Project Scoring'!CO37,pick_ease,2,FALSE)*$D21,"")</f>
        <v/>
      </c>
      <c r="CP21" s="26" t="str">
        <f>IFERROR(VLOOKUP('Project Scoring'!CP37,pick_ease,2,FALSE)*$D21,"")</f>
        <v/>
      </c>
      <c r="CQ21" s="26" t="str">
        <f>IFERROR(VLOOKUP('Project Scoring'!CQ37,pick_ease,2,FALSE)*$D21,"")</f>
        <v/>
      </c>
      <c r="CR21" s="26" t="str">
        <f>IFERROR(VLOOKUP('Project Scoring'!CR37,pick_ease,2,FALSE)*$D21,"")</f>
        <v/>
      </c>
      <c r="CS21" s="26" t="str">
        <f>IFERROR(VLOOKUP('Project Scoring'!CS37,pick_ease,2,FALSE)*$D21,"")</f>
        <v/>
      </c>
      <c r="CT21" s="26" t="str">
        <f>IFERROR(VLOOKUP('Project Scoring'!CT37,pick_ease,2,FALSE)*$D21,"")</f>
        <v/>
      </c>
      <c r="CU21" s="26" t="str">
        <f>IFERROR(VLOOKUP('Project Scoring'!CU37,pick_ease,2,FALSE)*$D21,"")</f>
        <v/>
      </c>
      <c r="CV21" s="26" t="str">
        <f>IFERROR(VLOOKUP('Project Scoring'!CV37,pick_ease,2,FALSE)*$D21,"")</f>
        <v/>
      </c>
      <c r="CW21" s="26" t="str">
        <f>IFERROR(VLOOKUP('Project Scoring'!CW37,pick_ease,2,FALSE)*$D21,"")</f>
        <v/>
      </c>
    </row>
    <row r="22" spans="2:101" s="8" customFormat="1" ht="20.149999999999999" customHeight="1" x14ac:dyDescent="0.35">
      <c r="B22" s="23" t="str">
        <f>IF('Project Scoring'!B38="","",'Project Scoring'!B38)</f>
        <v xml:space="preserve">Ease of dealing with interdependent projects, service offerings and collaboration </v>
      </c>
      <c r="C22" s="24">
        <f>'Project Scoring'!C38</f>
        <v>0</v>
      </c>
      <c r="D22" s="26">
        <f>'Project Scoring'!D38</f>
        <v>2</v>
      </c>
      <c r="E22" s="26">
        <f>IFERROR(VLOOKUP('Project Scoring'!E38,pick_ease,2,FALSE)*$D22,"")</f>
        <v>0</v>
      </c>
      <c r="F22" s="26">
        <f>IFERROR(VLOOKUP('Project Scoring'!F38,pick_ease,2,FALSE)*$D22,"")</f>
        <v>-3</v>
      </c>
      <c r="G22" s="26">
        <f>IFERROR(VLOOKUP('Project Scoring'!G38,pick_ease,2,FALSE)*$D22,"")</f>
        <v>0</v>
      </c>
      <c r="H22" s="26">
        <f>IFERROR(VLOOKUP('Project Scoring'!H38,pick_ease,2,FALSE)*$D22,"")</f>
        <v>3</v>
      </c>
      <c r="I22" s="26">
        <f>IFERROR(VLOOKUP('Project Scoring'!I38,pick_ease,2,FALSE)*$D22,"")</f>
        <v>3</v>
      </c>
      <c r="J22" s="26">
        <f>IFERROR(VLOOKUP('Project Scoring'!J38,pick_ease,2,FALSE)*$D22,"")</f>
        <v>-3</v>
      </c>
      <c r="K22" s="26">
        <f>IFERROR(VLOOKUP('Project Scoring'!K38,pick_ease,2,FALSE)*$D22,"")</f>
        <v>-3</v>
      </c>
      <c r="L22" s="26">
        <f>IFERROR(VLOOKUP('Project Scoring'!L38,pick_ease,2,FALSE)*$D22,"")</f>
        <v>3</v>
      </c>
      <c r="M22" s="26">
        <f>IFERROR(VLOOKUP('Project Scoring'!M38,pick_ease,2,FALSE)*$D22,"")</f>
        <v>3</v>
      </c>
      <c r="N22" s="26">
        <f>IFERROR(VLOOKUP('Project Scoring'!N38,pick_ease,2,FALSE)*$D22,"")</f>
        <v>0</v>
      </c>
      <c r="O22" s="26" t="str">
        <f>IFERROR(VLOOKUP('Project Scoring'!O38,pick_ease,2,FALSE)*$D22,"")</f>
        <v/>
      </c>
      <c r="P22" s="26" t="str">
        <f>IFERROR(VLOOKUP('Project Scoring'!P38,pick_ease,2,FALSE)*$D22,"")</f>
        <v/>
      </c>
      <c r="Q22" s="26" t="str">
        <f>IFERROR(VLOOKUP('Project Scoring'!Q38,pick_ease,2,FALSE)*$D22,"")</f>
        <v/>
      </c>
      <c r="R22" s="26" t="str">
        <f>IFERROR(VLOOKUP('Project Scoring'!R38,pick_ease,2,FALSE)*$D22,"")</f>
        <v/>
      </c>
      <c r="S22" s="26" t="str">
        <f>IFERROR(VLOOKUP('Project Scoring'!S38,pick_ease,2,FALSE)*$D22,"")</f>
        <v/>
      </c>
      <c r="T22" s="26" t="str">
        <f>IFERROR(VLOOKUP('Project Scoring'!T38,pick_ease,2,FALSE)*$D22,"")</f>
        <v/>
      </c>
      <c r="U22" s="26"/>
      <c r="V22" s="26"/>
      <c r="W22" s="26"/>
      <c r="X22" s="26" t="str">
        <f>IFERROR(VLOOKUP('Project Scoring'!X38,pick_ease,2,FALSE)*$D22,"")</f>
        <v/>
      </c>
      <c r="Y22" s="26" t="str">
        <f>IFERROR(VLOOKUP('Project Scoring'!Y38,pick_ease,2,FALSE)*$D22,"")</f>
        <v/>
      </c>
      <c r="Z22" s="26" t="str">
        <f>IFERROR(VLOOKUP('Project Scoring'!Z38,pick_ease,2,FALSE)*$D22,"")</f>
        <v/>
      </c>
      <c r="AA22" s="26" t="str">
        <f>IFERROR(VLOOKUP('Project Scoring'!AA38,pick_ease,2,FALSE)*$D22,"")</f>
        <v/>
      </c>
      <c r="AB22" s="26" t="str">
        <f>IFERROR(VLOOKUP('Project Scoring'!AB38,pick_ease,2,FALSE)*$D22,"")</f>
        <v/>
      </c>
      <c r="AC22" s="26" t="str">
        <f>IFERROR(VLOOKUP('Project Scoring'!AC38,pick_ease,2,FALSE)*$D22,"")</f>
        <v/>
      </c>
      <c r="AD22" s="26" t="str">
        <f>IFERROR(VLOOKUP('Project Scoring'!AD38,pick_ease,2,FALSE)*$D22,"")</f>
        <v/>
      </c>
      <c r="AE22" s="26" t="str">
        <f>IFERROR(VLOOKUP('Project Scoring'!AE38,pick_ease,2,FALSE)*$D22,"")</f>
        <v/>
      </c>
      <c r="AF22" s="26" t="str">
        <f>IFERROR(VLOOKUP('Project Scoring'!AF38,pick_ease,2,FALSE)*$D22,"")</f>
        <v/>
      </c>
      <c r="AG22" s="26" t="str">
        <f>IFERROR(VLOOKUP('Project Scoring'!AG38,pick_ease,2,FALSE)*$D22,"")</f>
        <v/>
      </c>
      <c r="AH22" s="26" t="str">
        <f>IFERROR(VLOOKUP('Project Scoring'!AH38,pick_ease,2,FALSE)*$D22,"")</f>
        <v/>
      </c>
      <c r="AI22" s="26" t="str">
        <f>IFERROR(VLOOKUP('Project Scoring'!AI38,pick_ease,2,FALSE)*$D22,"")</f>
        <v/>
      </c>
      <c r="AJ22" s="26" t="str">
        <f>IFERROR(VLOOKUP('Project Scoring'!AJ38,pick_ease,2,FALSE)*$D22,"")</f>
        <v/>
      </c>
      <c r="AK22" s="26" t="str">
        <f>IFERROR(VLOOKUP('Project Scoring'!AK38,pick_ease,2,FALSE)*$D22,"")</f>
        <v/>
      </c>
      <c r="AL22" s="26" t="str">
        <f>IFERROR(VLOOKUP('Project Scoring'!AL38,pick_ease,2,FALSE)*$D22,"")</f>
        <v/>
      </c>
      <c r="AM22" s="26" t="str">
        <f>IFERROR(VLOOKUP('Project Scoring'!AM38,pick_ease,2,FALSE)*$D22,"")</f>
        <v/>
      </c>
      <c r="AN22" s="26" t="str">
        <f>IFERROR(VLOOKUP('Project Scoring'!AN38,pick_ease,2,FALSE)*$D22,"")</f>
        <v/>
      </c>
      <c r="AO22" s="26" t="str">
        <f>IFERROR(VLOOKUP('Project Scoring'!AO38,pick_ease,2,FALSE)*$D22,"")</f>
        <v/>
      </c>
      <c r="AP22" s="26" t="str">
        <f>IFERROR(VLOOKUP('Project Scoring'!AP38,pick_ease,2,FALSE)*$D22,"")</f>
        <v/>
      </c>
      <c r="AQ22" s="26" t="str">
        <f>IFERROR(VLOOKUP('Project Scoring'!AQ38,pick_ease,2,FALSE)*$D22,"")</f>
        <v/>
      </c>
      <c r="AR22" s="26" t="str">
        <f>IFERROR(VLOOKUP('Project Scoring'!AR38,pick_ease,2,FALSE)*$D22,"")</f>
        <v/>
      </c>
      <c r="AS22" s="26" t="str">
        <f>IFERROR(VLOOKUP('Project Scoring'!AS38,pick_ease,2,FALSE)*$D22,"")</f>
        <v/>
      </c>
      <c r="AT22" s="26" t="str">
        <f>IFERROR(VLOOKUP('Project Scoring'!AT38,pick_ease,2,FALSE)*$D22,"")</f>
        <v/>
      </c>
      <c r="AU22" s="26" t="str">
        <f>IFERROR(VLOOKUP('Project Scoring'!AU38,pick_ease,2,FALSE)*$D22,"")</f>
        <v/>
      </c>
      <c r="AV22" s="26" t="str">
        <f>IFERROR(VLOOKUP('Project Scoring'!AV38,pick_ease,2,FALSE)*$D22,"")</f>
        <v/>
      </c>
      <c r="AW22" s="26" t="str">
        <f>IFERROR(VLOOKUP('Project Scoring'!AW38,pick_ease,2,FALSE)*$D22,"")</f>
        <v/>
      </c>
      <c r="AX22" s="26" t="str">
        <f>IFERROR(VLOOKUP('Project Scoring'!AX38,pick_ease,2,FALSE)*$D22,"")</f>
        <v/>
      </c>
      <c r="AY22" s="26" t="str">
        <f>IFERROR(VLOOKUP('Project Scoring'!AY38,pick_ease,2,FALSE)*$D22,"")</f>
        <v/>
      </c>
      <c r="AZ22" s="26" t="str">
        <f>IFERROR(VLOOKUP('Project Scoring'!AZ38,pick_ease,2,FALSE)*$D22,"")</f>
        <v/>
      </c>
      <c r="BA22" s="26" t="str">
        <f>IFERROR(VLOOKUP('Project Scoring'!BA38,pick_ease,2,FALSE)*$D22,"")</f>
        <v/>
      </c>
      <c r="BB22" s="26" t="str">
        <f>IFERROR(VLOOKUP('Project Scoring'!BB38,pick_ease,2,FALSE)*$D22,"")</f>
        <v/>
      </c>
      <c r="BC22" s="26" t="str">
        <f>IFERROR(VLOOKUP('Project Scoring'!BC38,pick_ease,2,FALSE)*$D22,"")</f>
        <v/>
      </c>
      <c r="BD22" s="26" t="str">
        <f>IFERROR(VLOOKUP('Project Scoring'!BD38,pick_ease,2,FALSE)*$D22,"")</f>
        <v/>
      </c>
      <c r="BE22" s="26" t="str">
        <f>IFERROR(VLOOKUP('Project Scoring'!BE38,pick_ease,2,FALSE)*$D22,"")</f>
        <v/>
      </c>
      <c r="BF22" s="26" t="str">
        <f>IFERROR(VLOOKUP('Project Scoring'!BF38,pick_ease,2,FALSE)*$D22,"")</f>
        <v/>
      </c>
      <c r="BG22" s="26" t="str">
        <f>IFERROR(VLOOKUP('Project Scoring'!BG38,pick_ease,2,FALSE)*$D22,"")</f>
        <v/>
      </c>
      <c r="BH22" s="26" t="str">
        <f>IFERROR(VLOOKUP('Project Scoring'!BH38,pick_ease,2,FALSE)*$D22,"")</f>
        <v/>
      </c>
      <c r="BI22" s="26" t="str">
        <f>IFERROR(VLOOKUP('Project Scoring'!BI38,pick_ease,2,FALSE)*$D22,"")</f>
        <v/>
      </c>
      <c r="BJ22" s="26" t="str">
        <f>IFERROR(VLOOKUP('Project Scoring'!BJ38,pick_ease,2,FALSE)*$D22,"")</f>
        <v/>
      </c>
      <c r="BK22" s="26" t="str">
        <f>IFERROR(VLOOKUP('Project Scoring'!BK38,pick_ease,2,FALSE)*$D22,"")</f>
        <v/>
      </c>
      <c r="BL22" s="26" t="str">
        <f>IFERROR(VLOOKUP('Project Scoring'!BL38,pick_ease,2,FALSE)*$D22,"")</f>
        <v/>
      </c>
      <c r="BM22" s="26" t="str">
        <f>IFERROR(VLOOKUP('Project Scoring'!BM38,pick_ease,2,FALSE)*$D22,"")</f>
        <v/>
      </c>
      <c r="BN22" s="26" t="str">
        <f>IFERROR(VLOOKUP('Project Scoring'!BN38,pick_ease,2,FALSE)*$D22,"")</f>
        <v/>
      </c>
      <c r="BO22" s="26" t="str">
        <f>IFERROR(VLOOKUP('Project Scoring'!BO38,pick_ease,2,FALSE)*$D22,"")</f>
        <v/>
      </c>
      <c r="BP22" s="26" t="str">
        <f>IFERROR(VLOOKUP('Project Scoring'!BP38,pick_ease,2,FALSE)*$D22,"")</f>
        <v/>
      </c>
      <c r="BQ22" s="26" t="str">
        <f>IFERROR(VLOOKUP('Project Scoring'!BQ38,pick_ease,2,FALSE)*$D22,"")</f>
        <v/>
      </c>
      <c r="BR22" s="26" t="str">
        <f>IFERROR(VLOOKUP('Project Scoring'!BR38,pick_ease,2,FALSE)*$D22,"")</f>
        <v/>
      </c>
      <c r="BS22" s="26" t="str">
        <f>IFERROR(VLOOKUP('Project Scoring'!BS38,pick_ease,2,FALSE)*$D22,"")</f>
        <v/>
      </c>
      <c r="BT22" s="26" t="str">
        <f>IFERROR(VLOOKUP('Project Scoring'!BT38,pick_ease,2,FALSE)*$D22,"")</f>
        <v/>
      </c>
      <c r="BU22" s="26" t="str">
        <f>IFERROR(VLOOKUP('Project Scoring'!BU38,pick_ease,2,FALSE)*$D22,"")</f>
        <v/>
      </c>
      <c r="BV22" s="26" t="str">
        <f>IFERROR(VLOOKUP('Project Scoring'!BV38,pick_ease,2,FALSE)*$D22,"")</f>
        <v/>
      </c>
      <c r="BW22" s="26" t="str">
        <f>IFERROR(VLOOKUP('Project Scoring'!BW38,pick_ease,2,FALSE)*$D22,"")</f>
        <v/>
      </c>
      <c r="BX22" s="26" t="str">
        <f>IFERROR(VLOOKUP('Project Scoring'!BX38,pick_ease,2,FALSE)*$D22,"")</f>
        <v/>
      </c>
      <c r="BY22" s="26" t="str">
        <f>IFERROR(VLOOKUP('Project Scoring'!BY38,pick_ease,2,FALSE)*$D22,"")</f>
        <v/>
      </c>
      <c r="BZ22" s="26" t="str">
        <f>IFERROR(VLOOKUP('Project Scoring'!BZ38,pick_ease,2,FALSE)*$D22,"")</f>
        <v/>
      </c>
      <c r="CA22" s="26" t="str">
        <f>IFERROR(VLOOKUP('Project Scoring'!CA38,pick_ease,2,FALSE)*$D22,"")</f>
        <v/>
      </c>
      <c r="CB22" s="26" t="str">
        <f>IFERROR(VLOOKUP('Project Scoring'!CB38,pick_ease,2,FALSE)*$D22,"")</f>
        <v/>
      </c>
      <c r="CC22" s="26" t="str">
        <f>IFERROR(VLOOKUP('Project Scoring'!CC38,pick_ease,2,FALSE)*$D22,"")</f>
        <v/>
      </c>
      <c r="CD22" s="26" t="str">
        <f>IFERROR(VLOOKUP('Project Scoring'!CD38,pick_ease,2,FALSE)*$D22,"")</f>
        <v/>
      </c>
      <c r="CE22" s="26" t="str">
        <f>IFERROR(VLOOKUP('Project Scoring'!CE38,pick_ease,2,FALSE)*$D22,"")</f>
        <v/>
      </c>
      <c r="CF22" s="26" t="str">
        <f>IFERROR(VLOOKUP('Project Scoring'!CF38,pick_ease,2,FALSE)*$D22,"")</f>
        <v/>
      </c>
      <c r="CG22" s="26" t="str">
        <f>IFERROR(VLOOKUP('Project Scoring'!CG38,pick_ease,2,FALSE)*$D22,"")</f>
        <v/>
      </c>
      <c r="CH22" s="26" t="str">
        <f>IFERROR(VLOOKUP('Project Scoring'!CH38,pick_ease,2,FALSE)*$D22,"")</f>
        <v/>
      </c>
      <c r="CI22" s="26" t="str">
        <f>IFERROR(VLOOKUP('Project Scoring'!CI38,pick_ease,2,FALSE)*$D22,"")</f>
        <v/>
      </c>
      <c r="CJ22" s="26" t="str">
        <f>IFERROR(VLOOKUP('Project Scoring'!CJ38,pick_ease,2,FALSE)*$D22,"")</f>
        <v/>
      </c>
      <c r="CK22" s="26" t="str">
        <f>IFERROR(VLOOKUP('Project Scoring'!CK38,pick_ease,2,FALSE)*$D22,"")</f>
        <v/>
      </c>
      <c r="CL22" s="26" t="str">
        <f>IFERROR(VLOOKUP('Project Scoring'!CL38,pick_ease,2,FALSE)*$D22,"")</f>
        <v/>
      </c>
      <c r="CM22" s="26" t="str">
        <f>IFERROR(VLOOKUP('Project Scoring'!CM38,pick_ease,2,FALSE)*$D22,"")</f>
        <v/>
      </c>
      <c r="CN22" s="26" t="str">
        <f>IFERROR(VLOOKUP('Project Scoring'!CN38,pick_ease,2,FALSE)*$D22,"")</f>
        <v/>
      </c>
      <c r="CO22" s="26" t="str">
        <f>IFERROR(VLOOKUP('Project Scoring'!CO38,pick_ease,2,FALSE)*$D22,"")</f>
        <v/>
      </c>
      <c r="CP22" s="26" t="str">
        <f>IFERROR(VLOOKUP('Project Scoring'!CP38,pick_ease,2,FALSE)*$D22,"")</f>
        <v/>
      </c>
      <c r="CQ22" s="26" t="str">
        <f>IFERROR(VLOOKUP('Project Scoring'!CQ38,pick_ease,2,FALSE)*$D22,"")</f>
        <v/>
      </c>
      <c r="CR22" s="26" t="str">
        <f>IFERROR(VLOOKUP('Project Scoring'!CR38,pick_ease,2,FALSE)*$D22,"")</f>
        <v/>
      </c>
      <c r="CS22" s="26" t="str">
        <f>IFERROR(VLOOKUP('Project Scoring'!CS38,pick_ease,2,FALSE)*$D22,"")</f>
        <v/>
      </c>
      <c r="CT22" s="26" t="str">
        <f>IFERROR(VLOOKUP('Project Scoring'!CT38,pick_ease,2,FALSE)*$D22,"")</f>
        <v/>
      </c>
      <c r="CU22" s="26" t="str">
        <f>IFERROR(VLOOKUP('Project Scoring'!CU38,pick_ease,2,FALSE)*$D22,"")</f>
        <v/>
      </c>
      <c r="CV22" s="26" t="str">
        <f>IFERROR(VLOOKUP('Project Scoring'!CV38,pick_ease,2,FALSE)*$D22,"")</f>
        <v/>
      </c>
      <c r="CW22" s="26" t="str">
        <f>IFERROR(VLOOKUP('Project Scoring'!CW38,pick_ease,2,FALSE)*$D22,"")</f>
        <v/>
      </c>
    </row>
    <row r="23" spans="2:101" s="8" customFormat="1" ht="20.149999999999999" customHeight="1" x14ac:dyDescent="0.35">
      <c r="B23" s="52" t="str">
        <f>IF('Project Scoring'!B41="","",'Project Scoring'!B41)</f>
        <v>Risk</v>
      </c>
      <c r="C23" s="16"/>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row>
    <row r="24" spans="2:101" s="8" customFormat="1" ht="20.149999999999999" customHeight="1" x14ac:dyDescent="0.35">
      <c r="B24" s="23" t="str">
        <f>IF('Project Scoring'!B42="","",'Project Scoring'!B42)</f>
        <v>Operational -  negative impact on day-to-day operations</v>
      </c>
      <c r="C24" s="24">
        <f>'Project Scoring'!C43</f>
        <v>0</v>
      </c>
      <c r="D24" s="26">
        <f>'Project Scoring'!D42</f>
        <v>2</v>
      </c>
      <c r="E24" s="26">
        <f>IFERROR(VLOOKUP('Project Scoring'!E42,pick_risk,2,FALSE)*$D24,"")</f>
        <v>1</v>
      </c>
      <c r="F24" s="26">
        <f>IFERROR(VLOOKUP('Project Scoring'!F42,pick_risk,2,FALSE)*$D24,"")</f>
        <v>1</v>
      </c>
      <c r="G24" s="26">
        <f>IFERROR(VLOOKUP('Project Scoring'!G42,pick_risk,2,FALSE)*$D24,"")</f>
        <v>3</v>
      </c>
      <c r="H24" s="26">
        <f>IFERROR(VLOOKUP('Project Scoring'!H42,pick_risk,2,FALSE)*$D24,"")</f>
        <v>1</v>
      </c>
      <c r="I24" s="26">
        <f>IFERROR(VLOOKUP('Project Scoring'!I42,pick_risk,2,FALSE)*$D24,"")</f>
        <v>1</v>
      </c>
      <c r="J24" s="26">
        <f>IFERROR(VLOOKUP('Project Scoring'!J42,pick_risk,2,FALSE)*$D24,"")</f>
        <v>3</v>
      </c>
      <c r="K24" s="26">
        <f>IFERROR(VLOOKUP('Project Scoring'!K42,pick_risk,2,FALSE)*$D24,"")</f>
        <v>3</v>
      </c>
      <c r="L24" s="26">
        <f>IFERROR(VLOOKUP('Project Scoring'!L42,pick_risk,2,FALSE)*$D24,"")</f>
        <v>1</v>
      </c>
      <c r="M24" s="26">
        <f>IFERROR(VLOOKUP('Project Scoring'!M42,pick_risk,2,FALSE)*$D24,"")</f>
        <v>1</v>
      </c>
      <c r="N24" s="26">
        <f>IFERROR(VLOOKUP('Project Scoring'!N42,pick_risk,2,FALSE)*$D24,"")</f>
        <v>2</v>
      </c>
      <c r="O24" s="26" t="str">
        <f>IFERROR(VLOOKUP('Project Scoring'!O42,pick_risk,2,FALSE)*$D24,"")</f>
        <v/>
      </c>
      <c r="P24" s="26" t="str">
        <f>IFERROR(VLOOKUP('Project Scoring'!P42,pick_risk,2,FALSE)*$D24,"")</f>
        <v/>
      </c>
      <c r="Q24" s="26" t="str">
        <f>IFERROR(VLOOKUP('Project Scoring'!Q42,pick_risk,2,FALSE)*$D24,"")</f>
        <v/>
      </c>
      <c r="R24" s="26" t="str">
        <f>IFERROR(VLOOKUP('Project Scoring'!R42,pick_risk,2,FALSE)*$D24,"")</f>
        <v/>
      </c>
      <c r="S24" s="26" t="str">
        <f>IFERROR(VLOOKUP('Project Scoring'!S42,pick_risk,2,FALSE)*$D24,"")</f>
        <v/>
      </c>
      <c r="T24" s="26" t="str">
        <f>IFERROR(VLOOKUP('Project Scoring'!T42,pick_risk,2,FALSE)*$D24,"")</f>
        <v/>
      </c>
      <c r="U24" s="26"/>
      <c r="V24" s="26"/>
      <c r="W24" s="26"/>
      <c r="X24" s="26" t="str">
        <f>IFERROR(VLOOKUP('Project Scoring'!X42,pick_risk,2,FALSE)*$D24,"")</f>
        <v/>
      </c>
      <c r="Y24" s="26" t="str">
        <f>IFERROR(VLOOKUP('Project Scoring'!Y42,pick_risk,2,FALSE)*$D24,"")</f>
        <v/>
      </c>
      <c r="Z24" s="26" t="str">
        <f>IFERROR(VLOOKUP('Project Scoring'!Z42,pick_risk,2,FALSE)*$D24,"")</f>
        <v/>
      </c>
      <c r="AA24" s="26" t="str">
        <f>IFERROR(VLOOKUP('Project Scoring'!AA42,pick_risk,2,FALSE)*$D24,"")</f>
        <v/>
      </c>
      <c r="AB24" s="26" t="str">
        <f>IFERROR(VLOOKUP('Project Scoring'!AB42,pick_risk,2,FALSE)*$D24,"")</f>
        <v/>
      </c>
      <c r="AC24" s="26" t="str">
        <f>IFERROR(VLOOKUP('Project Scoring'!AC42,pick_risk,2,FALSE)*$D24,"")</f>
        <v/>
      </c>
      <c r="AD24" s="26" t="str">
        <f>IFERROR(VLOOKUP('Project Scoring'!AD42,pick_risk,2,FALSE)*$D24,"")</f>
        <v/>
      </c>
      <c r="AE24" s="26" t="str">
        <f>IFERROR(VLOOKUP('Project Scoring'!AE42,pick_risk,2,FALSE)*$D24,"")</f>
        <v/>
      </c>
      <c r="AF24" s="26" t="str">
        <f>IFERROR(VLOOKUP('Project Scoring'!AF42,pick_risk,2,FALSE)*$D24,"")</f>
        <v/>
      </c>
      <c r="AG24" s="26" t="str">
        <f>IFERROR(VLOOKUP('Project Scoring'!AG42,pick_risk,2,FALSE)*$D24,"")</f>
        <v/>
      </c>
      <c r="AH24" s="26" t="str">
        <f>IFERROR(VLOOKUP('Project Scoring'!AH42,pick_risk,2,FALSE)*$D24,"")</f>
        <v/>
      </c>
      <c r="AI24" s="26" t="str">
        <f>IFERROR(VLOOKUP('Project Scoring'!AI42,pick_risk,2,FALSE)*$D24,"")</f>
        <v/>
      </c>
      <c r="AJ24" s="26" t="str">
        <f>IFERROR(VLOOKUP('Project Scoring'!AJ42,pick_risk,2,FALSE)*$D24,"")</f>
        <v/>
      </c>
      <c r="AK24" s="26" t="str">
        <f>IFERROR(VLOOKUP('Project Scoring'!AK42,pick_risk,2,FALSE)*$D24,"")</f>
        <v/>
      </c>
      <c r="AL24" s="26" t="str">
        <f>IFERROR(VLOOKUP('Project Scoring'!AL42,pick_risk,2,FALSE)*$D24,"")</f>
        <v/>
      </c>
      <c r="AM24" s="26" t="str">
        <f>IFERROR(VLOOKUP('Project Scoring'!AM42,pick_risk,2,FALSE)*$D24,"")</f>
        <v/>
      </c>
      <c r="AN24" s="26" t="str">
        <f>IFERROR(VLOOKUP('Project Scoring'!AN42,pick_risk,2,FALSE)*$D24,"")</f>
        <v/>
      </c>
      <c r="AO24" s="26" t="str">
        <f>IFERROR(VLOOKUP('Project Scoring'!AO42,pick_risk,2,FALSE)*$D24,"")</f>
        <v/>
      </c>
      <c r="AP24" s="26" t="str">
        <f>IFERROR(VLOOKUP('Project Scoring'!AP42,pick_risk,2,FALSE)*$D24,"")</f>
        <v/>
      </c>
      <c r="AQ24" s="26" t="str">
        <f>IFERROR(VLOOKUP('Project Scoring'!AQ42,pick_risk,2,FALSE)*$D24,"")</f>
        <v/>
      </c>
      <c r="AR24" s="26" t="str">
        <f>IFERROR(VLOOKUP('Project Scoring'!AR42,pick_risk,2,FALSE)*$D24,"")</f>
        <v/>
      </c>
      <c r="AS24" s="26" t="str">
        <f>IFERROR(VLOOKUP('Project Scoring'!AS42,pick_risk,2,FALSE)*$D24,"")</f>
        <v/>
      </c>
      <c r="AT24" s="26" t="str">
        <f>IFERROR(VLOOKUP('Project Scoring'!AT42,pick_risk,2,FALSE)*$D24,"")</f>
        <v/>
      </c>
      <c r="AU24" s="26" t="str">
        <f>IFERROR(VLOOKUP('Project Scoring'!AU42,pick_risk,2,FALSE)*$D24,"")</f>
        <v/>
      </c>
      <c r="AV24" s="26" t="str">
        <f>IFERROR(VLOOKUP('Project Scoring'!AV42,pick_risk,2,FALSE)*$D24,"")</f>
        <v/>
      </c>
      <c r="AW24" s="26" t="str">
        <f>IFERROR(VLOOKUP('Project Scoring'!AW42,pick_risk,2,FALSE)*$D24,"")</f>
        <v/>
      </c>
      <c r="AX24" s="26" t="str">
        <f>IFERROR(VLOOKUP('Project Scoring'!AX42,pick_risk,2,FALSE)*$D24,"")</f>
        <v/>
      </c>
      <c r="AY24" s="26" t="str">
        <f>IFERROR(VLOOKUP('Project Scoring'!AY42,pick_risk,2,FALSE)*$D24,"")</f>
        <v/>
      </c>
      <c r="AZ24" s="26" t="str">
        <f>IFERROR(VLOOKUP('Project Scoring'!AZ42,pick_risk,2,FALSE)*$D24,"")</f>
        <v/>
      </c>
      <c r="BA24" s="26" t="str">
        <f>IFERROR(VLOOKUP('Project Scoring'!BA42,pick_risk,2,FALSE)*$D24,"")</f>
        <v/>
      </c>
      <c r="BB24" s="26" t="str">
        <f>IFERROR(VLOOKUP('Project Scoring'!BB42,pick_risk,2,FALSE)*$D24,"")</f>
        <v/>
      </c>
      <c r="BC24" s="26" t="str">
        <f>IFERROR(VLOOKUP('Project Scoring'!BC42,pick_risk,2,FALSE)*$D24,"")</f>
        <v/>
      </c>
      <c r="BD24" s="26" t="str">
        <f>IFERROR(VLOOKUP('Project Scoring'!BD42,pick_risk,2,FALSE)*$D24,"")</f>
        <v/>
      </c>
      <c r="BE24" s="26" t="str">
        <f>IFERROR(VLOOKUP('Project Scoring'!BE42,pick_risk,2,FALSE)*$D24,"")</f>
        <v/>
      </c>
      <c r="BF24" s="26" t="str">
        <f>IFERROR(VLOOKUP('Project Scoring'!BF42,pick_risk,2,FALSE)*$D24,"")</f>
        <v/>
      </c>
      <c r="BG24" s="26" t="str">
        <f>IFERROR(VLOOKUP('Project Scoring'!BG42,pick_risk,2,FALSE)*$D24,"")</f>
        <v/>
      </c>
      <c r="BH24" s="26" t="str">
        <f>IFERROR(VLOOKUP('Project Scoring'!BH42,pick_risk,2,FALSE)*$D24,"")</f>
        <v/>
      </c>
      <c r="BI24" s="26" t="str">
        <f>IFERROR(VLOOKUP('Project Scoring'!BI42,pick_risk,2,FALSE)*$D24,"")</f>
        <v/>
      </c>
      <c r="BJ24" s="26" t="str">
        <f>IFERROR(VLOOKUP('Project Scoring'!BJ42,pick_risk,2,FALSE)*$D24,"")</f>
        <v/>
      </c>
      <c r="BK24" s="26" t="str">
        <f>IFERROR(VLOOKUP('Project Scoring'!BK42,pick_risk,2,FALSE)*$D24,"")</f>
        <v/>
      </c>
      <c r="BL24" s="26" t="str">
        <f>IFERROR(VLOOKUP('Project Scoring'!BL42,pick_risk,2,FALSE)*$D24,"")</f>
        <v/>
      </c>
      <c r="BM24" s="26" t="str">
        <f>IFERROR(VLOOKUP('Project Scoring'!BM42,pick_risk,2,FALSE)*$D24,"")</f>
        <v/>
      </c>
      <c r="BN24" s="26" t="str">
        <f>IFERROR(VLOOKUP('Project Scoring'!BN42,pick_risk,2,FALSE)*$D24,"")</f>
        <v/>
      </c>
      <c r="BO24" s="26" t="str">
        <f>IFERROR(VLOOKUP('Project Scoring'!BO42,pick_risk,2,FALSE)*$D24,"")</f>
        <v/>
      </c>
      <c r="BP24" s="26" t="str">
        <f>IFERROR(VLOOKUP('Project Scoring'!BP42,pick_risk,2,FALSE)*$D24,"")</f>
        <v/>
      </c>
      <c r="BQ24" s="26" t="str">
        <f>IFERROR(VLOOKUP('Project Scoring'!BQ42,pick_risk,2,FALSE)*$D24,"")</f>
        <v/>
      </c>
      <c r="BR24" s="26" t="str">
        <f>IFERROR(VLOOKUP('Project Scoring'!BR42,pick_risk,2,FALSE)*$D24,"")</f>
        <v/>
      </c>
      <c r="BS24" s="26" t="str">
        <f>IFERROR(VLOOKUP('Project Scoring'!BS42,pick_risk,2,FALSE)*$D24,"")</f>
        <v/>
      </c>
      <c r="BT24" s="26" t="str">
        <f>IFERROR(VLOOKUP('Project Scoring'!BT42,pick_risk,2,FALSE)*$D24,"")</f>
        <v/>
      </c>
      <c r="BU24" s="26" t="str">
        <f>IFERROR(VLOOKUP('Project Scoring'!BU42,pick_risk,2,FALSE)*$D24,"")</f>
        <v/>
      </c>
      <c r="BV24" s="26" t="str">
        <f>IFERROR(VLOOKUP('Project Scoring'!BV42,pick_risk,2,FALSE)*$D24,"")</f>
        <v/>
      </c>
      <c r="BW24" s="26" t="str">
        <f>IFERROR(VLOOKUP('Project Scoring'!BW42,pick_risk,2,FALSE)*$D24,"")</f>
        <v/>
      </c>
      <c r="BX24" s="26" t="str">
        <f>IFERROR(VLOOKUP('Project Scoring'!BX42,pick_risk,2,FALSE)*$D24,"")</f>
        <v/>
      </c>
      <c r="BY24" s="26" t="str">
        <f>IFERROR(VLOOKUP('Project Scoring'!BY42,pick_risk,2,FALSE)*$D24,"")</f>
        <v/>
      </c>
      <c r="BZ24" s="26" t="str">
        <f>IFERROR(VLOOKUP('Project Scoring'!BZ42,pick_risk,2,FALSE)*$D24,"")</f>
        <v/>
      </c>
      <c r="CA24" s="26" t="str">
        <f>IFERROR(VLOOKUP('Project Scoring'!CA42,pick_risk,2,FALSE)*$D24,"")</f>
        <v/>
      </c>
      <c r="CB24" s="26" t="str">
        <f>IFERROR(VLOOKUP('Project Scoring'!CB42,pick_risk,2,FALSE)*$D24,"")</f>
        <v/>
      </c>
      <c r="CC24" s="26" t="str">
        <f>IFERROR(VLOOKUP('Project Scoring'!CC42,pick_risk,2,FALSE)*$D24,"")</f>
        <v/>
      </c>
      <c r="CD24" s="26" t="str">
        <f>IFERROR(VLOOKUP('Project Scoring'!CD42,pick_risk,2,FALSE)*$D24,"")</f>
        <v/>
      </c>
      <c r="CE24" s="26" t="str">
        <f>IFERROR(VLOOKUP('Project Scoring'!CE42,pick_risk,2,FALSE)*$D24,"")</f>
        <v/>
      </c>
      <c r="CF24" s="26" t="str">
        <f>IFERROR(VLOOKUP('Project Scoring'!CF42,pick_risk,2,FALSE)*$D24,"")</f>
        <v/>
      </c>
      <c r="CG24" s="26" t="str">
        <f>IFERROR(VLOOKUP('Project Scoring'!CG42,pick_risk,2,FALSE)*$D24,"")</f>
        <v/>
      </c>
      <c r="CH24" s="26" t="str">
        <f>IFERROR(VLOOKUP('Project Scoring'!CH42,pick_risk,2,FALSE)*$D24,"")</f>
        <v/>
      </c>
      <c r="CI24" s="26" t="str">
        <f>IFERROR(VLOOKUP('Project Scoring'!CI42,pick_risk,2,FALSE)*$D24,"")</f>
        <v/>
      </c>
      <c r="CJ24" s="26" t="str">
        <f>IFERROR(VLOOKUP('Project Scoring'!CJ42,pick_risk,2,FALSE)*$D24,"")</f>
        <v/>
      </c>
      <c r="CK24" s="26" t="str">
        <f>IFERROR(VLOOKUP('Project Scoring'!CK42,pick_risk,2,FALSE)*$D24,"")</f>
        <v/>
      </c>
      <c r="CL24" s="26" t="str">
        <f>IFERROR(VLOOKUP('Project Scoring'!CL42,pick_risk,2,FALSE)*$D24,"")</f>
        <v/>
      </c>
      <c r="CM24" s="26" t="str">
        <f>IFERROR(VLOOKUP('Project Scoring'!CM42,pick_risk,2,FALSE)*$D24,"")</f>
        <v/>
      </c>
      <c r="CN24" s="26" t="str">
        <f>IFERROR(VLOOKUP('Project Scoring'!CN42,pick_risk,2,FALSE)*$D24,"")</f>
        <v/>
      </c>
      <c r="CO24" s="26" t="str">
        <f>IFERROR(VLOOKUP('Project Scoring'!CO42,pick_risk,2,FALSE)*$D24,"")</f>
        <v/>
      </c>
      <c r="CP24" s="26" t="str">
        <f>IFERROR(VLOOKUP('Project Scoring'!CP42,pick_risk,2,FALSE)*$D24,"")</f>
        <v/>
      </c>
      <c r="CQ24" s="26" t="str">
        <f>IFERROR(VLOOKUP('Project Scoring'!CQ42,pick_risk,2,FALSE)*$D24,"")</f>
        <v/>
      </c>
      <c r="CR24" s="26" t="str">
        <f>IFERROR(VLOOKUP('Project Scoring'!CR42,pick_risk,2,FALSE)*$D24,"")</f>
        <v/>
      </c>
      <c r="CS24" s="26" t="str">
        <f>IFERROR(VLOOKUP('Project Scoring'!CS42,pick_risk,2,FALSE)*$D24,"")</f>
        <v/>
      </c>
      <c r="CT24" s="26" t="str">
        <f>IFERROR(VLOOKUP('Project Scoring'!CT42,pick_risk,2,FALSE)*$D24,"")</f>
        <v/>
      </c>
      <c r="CU24" s="26" t="str">
        <f>IFERROR(VLOOKUP('Project Scoring'!CU42,pick_risk,2,FALSE)*$D24,"")</f>
        <v/>
      </c>
      <c r="CV24" s="26" t="str">
        <f>IFERROR(VLOOKUP('Project Scoring'!CV42,pick_risk,2,FALSE)*$D24,"")</f>
        <v/>
      </c>
      <c r="CW24" s="26" t="str">
        <f>IFERROR(VLOOKUP('Project Scoring'!CW42,pick_risk,2,FALSE)*$D24,"")</f>
        <v/>
      </c>
    </row>
    <row r="25" spans="2:101" s="8" customFormat="1" ht="20.149999999999999" customHeight="1" x14ac:dyDescent="0.35">
      <c r="B25" s="23" t="str">
        <f>IF('Project Scoring'!B44="","",'Project Scoring'!B44)</f>
        <v>Reputational - likelihood project is unpopular, fails or doesn't meet its KPIs</v>
      </c>
      <c r="C25" s="24">
        <f>'Project Scoring'!C47</f>
        <v>0</v>
      </c>
      <c r="D25" s="26">
        <f>'Project Scoring'!D44</f>
        <v>3</v>
      </c>
      <c r="E25" s="26">
        <f>IFERROR(VLOOKUP('Project Scoring'!E44,pick_risk,2,FALSE)*$D25,"")</f>
        <v>1.5</v>
      </c>
      <c r="F25" s="26">
        <f>IFERROR(VLOOKUP('Project Scoring'!F44,pick_risk,2,FALSE)*$D25,"")</f>
        <v>3</v>
      </c>
      <c r="G25" s="26">
        <f>IFERROR(VLOOKUP('Project Scoring'!G44,pick_risk,2,FALSE)*$D25,"")</f>
        <v>4.5</v>
      </c>
      <c r="H25" s="26">
        <f>IFERROR(VLOOKUP('Project Scoring'!H44,pick_risk,2,FALSE)*$D25,"")</f>
        <v>3</v>
      </c>
      <c r="I25" s="26">
        <f>IFERROR(VLOOKUP('Project Scoring'!I44,pick_risk,2,FALSE)*$D25,"")</f>
        <v>4.5</v>
      </c>
      <c r="J25" s="26">
        <f>IFERROR(VLOOKUP('Project Scoring'!J44,pick_risk,2,FALSE)*$D25,"")</f>
        <v>4.5</v>
      </c>
      <c r="K25" s="26">
        <f>IFERROR(VLOOKUP('Project Scoring'!K44,pick_risk,2,FALSE)*$D25,"")</f>
        <v>3</v>
      </c>
      <c r="L25" s="26">
        <f>IFERROR(VLOOKUP('Project Scoring'!L44,pick_risk,2,FALSE)*$D25,"")</f>
        <v>3</v>
      </c>
      <c r="M25" s="26">
        <f>IFERROR(VLOOKUP('Project Scoring'!M44,pick_risk,2,FALSE)*$D25,"")</f>
        <v>1.5</v>
      </c>
      <c r="N25" s="26">
        <f>IFERROR(VLOOKUP('Project Scoring'!N44,pick_risk,2,FALSE)*$D25,"")</f>
        <v>1.5</v>
      </c>
      <c r="O25" s="26" t="str">
        <f>IFERROR(VLOOKUP('Project Scoring'!O44,pick_risk,2,FALSE)*$D25,"")</f>
        <v/>
      </c>
      <c r="P25" s="26" t="str">
        <f>IFERROR(VLOOKUP('Project Scoring'!P44,pick_risk,2,FALSE)*$D25,"")</f>
        <v/>
      </c>
      <c r="Q25" s="26" t="str">
        <f>IFERROR(VLOOKUP('Project Scoring'!Q44,pick_risk,2,FALSE)*$D25,"")</f>
        <v/>
      </c>
      <c r="R25" s="26" t="str">
        <f>IFERROR(VLOOKUP('Project Scoring'!R44,pick_risk,2,FALSE)*$D25,"")</f>
        <v/>
      </c>
      <c r="S25" s="26" t="str">
        <f>IFERROR(VLOOKUP('Project Scoring'!S44,pick_risk,2,FALSE)*$D25,"")</f>
        <v/>
      </c>
      <c r="T25" s="26" t="str">
        <f>IFERROR(VLOOKUP('Project Scoring'!T44,pick_risk,2,FALSE)*$D25,"")</f>
        <v/>
      </c>
      <c r="U25" s="26"/>
      <c r="V25" s="26"/>
      <c r="W25" s="26"/>
      <c r="X25" s="26" t="str">
        <f>IFERROR(VLOOKUP('Project Scoring'!X44,pick_risk,2,FALSE)*$D25,"")</f>
        <v/>
      </c>
      <c r="Y25" s="26" t="str">
        <f>IFERROR(VLOOKUP('Project Scoring'!Y44,pick_risk,2,FALSE)*$D25,"")</f>
        <v/>
      </c>
      <c r="Z25" s="26" t="str">
        <f>IFERROR(VLOOKUP('Project Scoring'!Z44,pick_risk,2,FALSE)*$D25,"")</f>
        <v/>
      </c>
      <c r="AA25" s="26" t="str">
        <f>IFERROR(VLOOKUP('Project Scoring'!AA44,pick_risk,2,FALSE)*$D25,"")</f>
        <v/>
      </c>
      <c r="AB25" s="26" t="str">
        <f>IFERROR(VLOOKUP('Project Scoring'!AB44,pick_risk,2,FALSE)*$D25,"")</f>
        <v/>
      </c>
      <c r="AC25" s="26" t="str">
        <f>IFERROR(VLOOKUP('Project Scoring'!AC44,pick_risk,2,FALSE)*$D25,"")</f>
        <v/>
      </c>
      <c r="AD25" s="26" t="str">
        <f>IFERROR(VLOOKUP('Project Scoring'!AD44,pick_risk,2,FALSE)*$D25,"")</f>
        <v/>
      </c>
      <c r="AE25" s="26" t="str">
        <f>IFERROR(VLOOKUP('Project Scoring'!AE44,pick_risk,2,FALSE)*$D25,"")</f>
        <v/>
      </c>
      <c r="AF25" s="26" t="str">
        <f>IFERROR(VLOOKUP('Project Scoring'!AF44,pick_risk,2,FALSE)*$D25,"")</f>
        <v/>
      </c>
      <c r="AG25" s="26" t="str">
        <f>IFERROR(VLOOKUP('Project Scoring'!AG44,pick_risk,2,FALSE)*$D25,"")</f>
        <v/>
      </c>
      <c r="AH25" s="26" t="str">
        <f>IFERROR(VLOOKUP('Project Scoring'!AH44,pick_risk,2,FALSE)*$D25,"")</f>
        <v/>
      </c>
      <c r="AI25" s="26" t="str">
        <f>IFERROR(VLOOKUP('Project Scoring'!AI44,pick_risk,2,FALSE)*$D25,"")</f>
        <v/>
      </c>
      <c r="AJ25" s="26" t="str">
        <f>IFERROR(VLOOKUP('Project Scoring'!AJ44,pick_risk,2,FALSE)*$D25,"")</f>
        <v/>
      </c>
      <c r="AK25" s="26" t="str">
        <f>IFERROR(VLOOKUP('Project Scoring'!AK44,pick_risk,2,FALSE)*$D25,"")</f>
        <v/>
      </c>
      <c r="AL25" s="26" t="str">
        <f>IFERROR(VLOOKUP('Project Scoring'!AL44,pick_risk,2,FALSE)*$D25,"")</f>
        <v/>
      </c>
      <c r="AM25" s="26" t="str">
        <f>IFERROR(VLOOKUP('Project Scoring'!AM44,pick_risk,2,FALSE)*$D25,"")</f>
        <v/>
      </c>
      <c r="AN25" s="26" t="str">
        <f>IFERROR(VLOOKUP('Project Scoring'!AN44,pick_risk,2,FALSE)*$D25,"")</f>
        <v/>
      </c>
      <c r="AO25" s="26" t="str">
        <f>IFERROR(VLOOKUP('Project Scoring'!AO44,pick_risk,2,FALSE)*$D25,"")</f>
        <v/>
      </c>
      <c r="AP25" s="26" t="str">
        <f>IFERROR(VLOOKUP('Project Scoring'!AP44,pick_risk,2,FALSE)*$D25,"")</f>
        <v/>
      </c>
      <c r="AQ25" s="26" t="str">
        <f>IFERROR(VLOOKUP('Project Scoring'!AQ44,pick_risk,2,FALSE)*$D25,"")</f>
        <v/>
      </c>
      <c r="AR25" s="26" t="str">
        <f>IFERROR(VLOOKUP('Project Scoring'!AR44,pick_risk,2,FALSE)*$D25,"")</f>
        <v/>
      </c>
      <c r="AS25" s="26" t="str">
        <f>IFERROR(VLOOKUP('Project Scoring'!AS44,pick_risk,2,FALSE)*$D25,"")</f>
        <v/>
      </c>
      <c r="AT25" s="26" t="str">
        <f>IFERROR(VLOOKUP('Project Scoring'!AT44,pick_risk,2,FALSE)*$D25,"")</f>
        <v/>
      </c>
      <c r="AU25" s="26" t="str">
        <f>IFERROR(VLOOKUP('Project Scoring'!AU44,pick_risk,2,FALSE)*$D25,"")</f>
        <v/>
      </c>
      <c r="AV25" s="26" t="str">
        <f>IFERROR(VLOOKUP('Project Scoring'!AV44,pick_risk,2,FALSE)*$D25,"")</f>
        <v/>
      </c>
      <c r="AW25" s="26" t="str">
        <f>IFERROR(VLOOKUP('Project Scoring'!AW44,pick_risk,2,FALSE)*$D25,"")</f>
        <v/>
      </c>
      <c r="AX25" s="26" t="str">
        <f>IFERROR(VLOOKUP('Project Scoring'!AX44,pick_risk,2,FALSE)*$D25,"")</f>
        <v/>
      </c>
      <c r="AY25" s="26" t="str">
        <f>IFERROR(VLOOKUP('Project Scoring'!AY44,pick_risk,2,FALSE)*$D25,"")</f>
        <v/>
      </c>
      <c r="AZ25" s="26" t="str">
        <f>IFERROR(VLOOKUP('Project Scoring'!AZ44,pick_risk,2,FALSE)*$D25,"")</f>
        <v/>
      </c>
      <c r="BA25" s="26" t="str">
        <f>IFERROR(VLOOKUP('Project Scoring'!BA44,pick_risk,2,FALSE)*$D25,"")</f>
        <v/>
      </c>
      <c r="BB25" s="26" t="str">
        <f>IFERROR(VLOOKUP('Project Scoring'!BB44,pick_risk,2,FALSE)*$D25,"")</f>
        <v/>
      </c>
      <c r="BC25" s="26" t="str">
        <f>IFERROR(VLOOKUP('Project Scoring'!BC44,pick_risk,2,FALSE)*$D25,"")</f>
        <v/>
      </c>
      <c r="BD25" s="26" t="str">
        <f>IFERROR(VLOOKUP('Project Scoring'!BD44,pick_risk,2,FALSE)*$D25,"")</f>
        <v/>
      </c>
      <c r="BE25" s="26" t="str">
        <f>IFERROR(VLOOKUP('Project Scoring'!BE44,pick_risk,2,FALSE)*$D25,"")</f>
        <v/>
      </c>
      <c r="BF25" s="26" t="str">
        <f>IFERROR(VLOOKUP('Project Scoring'!BF44,pick_risk,2,FALSE)*$D25,"")</f>
        <v/>
      </c>
      <c r="BG25" s="26" t="str">
        <f>IFERROR(VLOOKUP('Project Scoring'!BG44,pick_risk,2,FALSE)*$D25,"")</f>
        <v/>
      </c>
      <c r="BH25" s="26" t="str">
        <f>IFERROR(VLOOKUP('Project Scoring'!BH44,pick_risk,2,FALSE)*$D25,"")</f>
        <v/>
      </c>
      <c r="BI25" s="26" t="str">
        <f>IFERROR(VLOOKUP('Project Scoring'!BI44,pick_risk,2,FALSE)*$D25,"")</f>
        <v/>
      </c>
      <c r="BJ25" s="26" t="str">
        <f>IFERROR(VLOOKUP('Project Scoring'!BJ44,pick_risk,2,FALSE)*$D25,"")</f>
        <v/>
      </c>
      <c r="BK25" s="26" t="str">
        <f>IFERROR(VLOOKUP('Project Scoring'!BK44,pick_risk,2,FALSE)*$D25,"")</f>
        <v/>
      </c>
      <c r="BL25" s="26" t="str">
        <f>IFERROR(VLOOKUP('Project Scoring'!BL44,pick_risk,2,FALSE)*$D25,"")</f>
        <v/>
      </c>
      <c r="BM25" s="26" t="str">
        <f>IFERROR(VLOOKUP('Project Scoring'!BM44,pick_risk,2,FALSE)*$D25,"")</f>
        <v/>
      </c>
      <c r="BN25" s="26" t="str">
        <f>IFERROR(VLOOKUP('Project Scoring'!BN44,pick_risk,2,FALSE)*$D25,"")</f>
        <v/>
      </c>
      <c r="BO25" s="26" t="str">
        <f>IFERROR(VLOOKUP('Project Scoring'!BO44,pick_risk,2,FALSE)*$D25,"")</f>
        <v/>
      </c>
      <c r="BP25" s="26" t="str">
        <f>IFERROR(VLOOKUP('Project Scoring'!BP44,pick_risk,2,FALSE)*$D25,"")</f>
        <v/>
      </c>
      <c r="BQ25" s="26" t="str">
        <f>IFERROR(VLOOKUP('Project Scoring'!BQ44,pick_risk,2,FALSE)*$D25,"")</f>
        <v/>
      </c>
      <c r="BR25" s="26" t="str">
        <f>IFERROR(VLOOKUP('Project Scoring'!BR44,pick_risk,2,FALSE)*$D25,"")</f>
        <v/>
      </c>
      <c r="BS25" s="26" t="str">
        <f>IFERROR(VLOOKUP('Project Scoring'!BS44,pick_risk,2,FALSE)*$D25,"")</f>
        <v/>
      </c>
      <c r="BT25" s="26" t="str">
        <f>IFERROR(VLOOKUP('Project Scoring'!BT44,pick_risk,2,FALSE)*$D25,"")</f>
        <v/>
      </c>
      <c r="BU25" s="26" t="str">
        <f>IFERROR(VLOOKUP('Project Scoring'!BU44,pick_risk,2,FALSE)*$D25,"")</f>
        <v/>
      </c>
      <c r="BV25" s="26" t="str">
        <f>IFERROR(VLOOKUP('Project Scoring'!BV44,pick_risk,2,FALSE)*$D25,"")</f>
        <v/>
      </c>
      <c r="BW25" s="26" t="str">
        <f>IFERROR(VLOOKUP('Project Scoring'!BW44,pick_risk,2,FALSE)*$D25,"")</f>
        <v/>
      </c>
      <c r="BX25" s="26" t="str">
        <f>IFERROR(VLOOKUP('Project Scoring'!BX44,pick_risk,2,FALSE)*$D25,"")</f>
        <v/>
      </c>
      <c r="BY25" s="26" t="str">
        <f>IFERROR(VLOOKUP('Project Scoring'!BY44,pick_risk,2,FALSE)*$D25,"")</f>
        <v/>
      </c>
      <c r="BZ25" s="26" t="str">
        <f>IFERROR(VLOOKUP('Project Scoring'!BZ44,pick_risk,2,FALSE)*$D25,"")</f>
        <v/>
      </c>
      <c r="CA25" s="26" t="str">
        <f>IFERROR(VLOOKUP('Project Scoring'!CA44,pick_risk,2,FALSE)*$D25,"")</f>
        <v/>
      </c>
      <c r="CB25" s="26" t="str">
        <f>IFERROR(VLOOKUP('Project Scoring'!CB44,pick_risk,2,FALSE)*$D25,"")</f>
        <v/>
      </c>
      <c r="CC25" s="26" t="str">
        <f>IFERROR(VLOOKUP('Project Scoring'!CC44,pick_risk,2,FALSE)*$D25,"")</f>
        <v/>
      </c>
      <c r="CD25" s="26" t="str">
        <f>IFERROR(VLOOKUP('Project Scoring'!CD44,pick_risk,2,FALSE)*$D25,"")</f>
        <v/>
      </c>
      <c r="CE25" s="26" t="str">
        <f>IFERROR(VLOOKUP('Project Scoring'!CE44,pick_risk,2,FALSE)*$D25,"")</f>
        <v/>
      </c>
      <c r="CF25" s="26" t="str">
        <f>IFERROR(VLOOKUP('Project Scoring'!CF44,pick_risk,2,FALSE)*$D25,"")</f>
        <v/>
      </c>
      <c r="CG25" s="26" t="str">
        <f>IFERROR(VLOOKUP('Project Scoring'!CG44,pick_risk,2,FALSE)*$D25,"")</f>
        <v/>
      </c>
      <c r="CH25" s="26" t="str">
        <f>IFERROR(VLOOKUP('Project Scoring'!CH44,pick_risk,2,FALSE)*$D25,"")</f>
        <v/>
      </c>
      <c r="CI25" s="26" t="str">
        <f>IFERROR(VLOOKUP('Project Scoring'!CI44,pick_risk,2,FALSE)*$D25,"")</f>
        <v/>
      </c>
      <c r="CJ25" s="26" t="str">
        <f>IFERROR(VLOOKUP('Project Scoring'!CJ44,pick_risk,2,FALSE)*$D25,"")</f>
        <v/>
      </c>
      <c r="CK25" s="26" t="str">
        <f>IFERROR(VLOOKUP('Project Scoring'!CK44,pick_risk,2,FALSE)*$D25,"")</f>
        <v/>
      </c>
      <c r="CL25" s="26" t="str">
        <f>IFERROR(VLOOKUP('Project Scoring'!CL44,pick_risk,2,FALSE)*$D25,"")</f>
        <v/>
      </c>
      <c r="CM25" s="26" t="str">
        <f>IFERROR(VLOOKUP('Project Scoring'!CM44,pick_risk,2,FALSE)*$D25,"")</f>
        <v/>
      </c>
      <c r="CN25" s="26" t="str">
        <f>IFERROR(VLOOKUP('Project Scoring'!CN44,pick_risk,2,FALSE)*$D25,"")</f>
        <v/>
      </c>
      <c r="CO25" s="26" t="str">
        <f>IFERROR(VLOOKUP('Project Scoring'!CO44,pick_risk,2,FALSE)*$D25,"")</f>
        <v/>
      </c>
      <c r="CP25" s="26" t="str">
        <f>IFERROR(VLOOKUP('Project Scoring'!CP44,pick_risk,2,FALSE)*$D25,"")</f>
        <v/>
      </c>
      <c r="CQ25" s="26" t="str">
        <f>IFERROR(VLOOKUP('Project Scoring'!CQ44,pick_risk,2,FALSE)*$D25,"")</f>
        <v/>
      </c>
      <c r="CR25" s="26" t="str">
        <f>IFERROR(VLOOKUP('Project Scoring'!CR44,pick_risk,2,FALSE)*$D25,"")</f>
        <v/>
      </c>
      <c r="CS25" s="26" t="str">
        <f>IFERROR(VLOOKUP('Project Scoring'!CS44,pick_risk,2,FALSE)*$D25,"")</f>
        <v/>
      </c>
      <c r="CT25" s="26" t="str">
        <f>IFERROR(VLOOKUP('Project Scoring'!CT44,pick_risk,2,FALSE)*$D25,"")</f>
        <v/>
      </c>
      <c r="CU25" s="26" t="str">
        <f>IFERROR(VLOOKUP('Project Scoring'!CU44,pick_risk,2,FALSE)*$D25,"")</f>
        <v/>
      </c>
      <c r="CV25" s="26" t="str">
        <f>IFERROR(VLOOKUP('Project Scoring'!CV44,pick_risk,2,FALSE)*$D25,"")</f>
        <v/>
      </c>
      <c r="CW25" s="26" t="str">
        <f>IFERROR(VLOOKUP('Project Scoring'!CW44,pick_risk,2,FALSE)*$D25,"")</f>
        <v/>
      </c>
    </row>
    <row r="26" spans="2:101" s="8" customFormat="1" ht="20.149999999999999" customHeight="1" x14ac:dyDescent="0.35">
      <c r="B26" s="23" t="str">
        <f>IF('Project Scoring'!B45="","",'Project Scoring'!B45)</f>
        <v>Financial -  capital cost or operational expense exceeds allotted amount</v>
      </c>
      <c r="C26" s="24">
        <f>'Project Scoring'!C48</f>
        <v>0</v>
      </c>
      <c r="D26" s="26">
        <f>'Project Scoring'!D45</f>
        <v>3</v>
      </c>
      <c r="E26" s="26">
        <f>IFERROR(VLOOKUP('Project Scoring'!E45,pick_risk,2,FALSE)*$D26,"")</f>
        <v>1.5</v>
      </c>
      <c r="F26" s="26">
        <f>IFERROR(VLOOKUP('Project Scoring'!F45,pick_risk,2,FALSE)*$D26,"")</f>
        <v>1.5</v>
      </c>
      <c r="G26" s="26">
        <f>IFERROR(VLOOKUP('Project Scoring'!G45,pick_risk,2,FALSE)*$D26,"")</f>
        <v>1.5</v>
      </c>
      <c r="H26" s="26">
        <f>IFERROR(VLOOKUP('Project Scoring'!H45,pick_risk,2,FALSE)*$D26,"")</f>
        <v>1.5</v>
      </c>
      <c r="I26" s="26">
        <f>IFERROR(VLOOKUP('Project Scoring'!I45,pick_risk,2,FALSE)*$D26,"")</f>
        <v>1.5</v>
      </c>
      <c r="J26" s="26">
        <f>IFERROR(VLOOKUP('Project Scoring'!J45,pick_risk,2,FALSE)*$D26,"")</f>
        <v>1.5</v>
      </c>
      <c r="K26" s="26">
        <f>IFERROR(VLOOKUP('Project Scoring'!K45,pick_risk,2,FALSE)*$D26,"")</f>
        <v>3</v>
      </c>
      <c r="L26" s="26">
        <f>IFERROR(VLOOKUP('Project Scoring'!L45,pick_risk,2,FALSE)*$D26,"")</f>
        <v>1.5</v>
      </c>
      <c r="M26" s="26">
        <f>IFERROR(VLOOKUP('Project Scoring'!M45,pick_risk,2,FALSE)*$D26,"")</f>
        <v>1.5</v>
      </c>
      <c r="N26" s="26">
        <f>IFERROR(VLOOKUP('Project Scoring'!N45,pick_risk,2,FALSE)*$D26,"")</f>
        <v>1.5</v>
      </c>
      <c r="O26" s="26" t="str">
        <f>IFERROR(VLOOKUP('Project Scoring'!O45,pick_risk,2,FALSE)*$D26,"")</f>
        <v/>
      </c>
      <c r="P26" s="26" t="str">
        <f>IFERROR(VLOOKUP('Project Scoring'!P45,pick_risk,2,FALSE)*$D26,"")</f>
        <v/>
      </c>
      <c r="Q26" s="26" t="str">
        <f>IFERROR(VLOOKUP('Project Scoring'!Q45,pick_risk,2,FALSE)*$D26,"")</f>
        <v/>
      </c>
      <c r="R26" s="26" t="str">
        <f>IFERROR(VLOOKUP('Project Scoring'!R45,pick_risk,2,FALSE)*$D26,"")</f>
        <v/>
      </c>
      <c r="S26" s="26" t="str">
        <f>IFERROR(VLOOKUP('Project Scoring'!S45,pick_risk,2,FALSE)*$D26,"")</f>
        <v/>
      </c>
      <c r="T26" s="26" t="str">
        <f>IFERROR(VLOOKUP('Project Scoring'!T45,pick_risk,2,FALSE)*$D26,"")</f>
        <v/>
      </c>
      <c r="U26" s="26"/>
      <c r="V26" s="26"/>
      <c r="W26" s="26"/>
      <c r="X26" s="26" t="str">
        <f>IFERROR(VLOOKUP('Project Scoring'!X45,pick_risk,2,FALSE)*$D26,"")</f>
        <v/>
      </c>
      <c r="Y26" s="26" t="str">
        <f>IFERROR(VLOOKUP('Project Scoring'!Y45,pick_risk,2,FALSE)*$D26,"")</f>
        <v/>
      </c>
      <c r="Z26" s="26" t="str">
        <f>IFERROR(VLOOKUP('Project Scoring'!Z45,pick_risk,2,FALSE)*$D26,"")</f>
        <v/>
      </c>
      <c r="AA26" s="26" t="str">
        <f>IFERROR(VLOOKUP('Project Scoring'!AA45,pick_risk,2,FALSE)*$D26,"")</f>
        <v/>
      </c>
      <c r="AB26" s="26" t="str">
        <f>IFERROR(VLOOKUP('Project Scoring'!AB45,pick_risk,2,FALSE)*$D26,"")</f>
        <v/>
      </c>
      <c r="AC26" s="26" t="str">
        <f>IFERROR(VLOOKUP('Project Scoring'!AC45,pick_risk,2,FALSE)*$D26,"")</f>
        <v/>
      </c>
      <c r="AD26" s="26" t="str">
        <f>IFERROR(VLOOKUP('Project Scoring'!AD45,pick_risk,2,FALSE)*$D26,"")</f>
        <v/>
      </c>
      <c r="AE26" s="26" t="str">
        <f>IFERROR(VLOOKUP('Project Scoring'!AE45,pick_risk,2,FALSE)*$D26,"")</f>
        <v/>
      </c>
      <c r="AF26" s="26" t="str">
        <f>IFERROR(VLOOKUP('Project Scoring'!AF45,pick_risk,2,FALSE)*$D26,"")</f>
        <v/>
      </c>
      <c r="AG26" s="26" t="str">
        <f>IFERROR(VLOOKUP('Project Scoring'!AG45,pick_risk,2,FALSE)*$D26,"")</f>
        <v/>
      </c>
      <c r="AH26" s="26" t="str">
        <f>IFERROR(VLOOKUP('Project Scoring'!AH45,pick_risk,2,FALSE)*$D26,"")</f>
        <v/>
      </c>
      <c r="AI26" s="26" t="str">
        <f>IFERROR(VLOOKUP('Project Scoring'!AI45,pick_risk,2,FALSE)*$D26,"")</f>
        <v/>
      </c>
      <c r="AJ26" s="26" t="str">
        <f>IFERROR(VLOOKUP('Project Scoring'!AJ45,pick_risk,2,FALSE)*$D26,"")</f>
        <v/>
      </c>
      <c r="AK26" s="26" t="str">
        <f>IFERROR(VLOOKUP('Project Scoring'!AK45,pick_risk,2,FALSE)*$D26,"")</f>
        <v/>
      </c>
      <c r="AL26" s="26" t="str">
        <f>IFERROR(VLOOKUP('Project Scoring'!AL45,pick_risk,2,FALSE)*$D26,"")</f>
        <v/>
      </c>
      <c r="AM26" s="26" t="str">
        <f>IFERROR(VLOOKUP('Project Scoring'!AM45,pick_risk,2,FALSE)*$D26,"")</f>
        <v/>
      </c>
      <c r="AN26" s="26" t="str">
        <f>IFERROR(VLOOKUP('Project Scoring'!AN45,pick_risk,2,FALSE)*$D26,"")</f>
        <v/>
      </c>
      <c r="AO26" s="26" t="str">
        <f>IFERROR(VLOOKUP('Project Scoring'!AO45,pick_risk,2,FALSE)*$D26,"")</f>
        <v/>
      </c>
      <c r="AP26" s="26" t="str">
        <f>IFERROR(VLOOKUP('Project Scoring'!AP45,pick_risk,2,FALSE)*$D26,"")</f>
        <v/>
      </c>
      <c r="AQ26" s="26" t="str">
        <f>IFERROR(VLOOKUP('Project Scoring'!AQ45,pick_risk,2,FALSE)*$D26,"")</f>
        <v/>
      </c>
      <c r="AR26" s="26" t="str">
        <f>IFERROR(VLOOKUP('Project Scoring'!AR45,pick_risk,2,FALSE)*$D26,"")</f>
        <v/>
      </c>
      <c r="AS26" s="26" t="str">
        <f>IFERROR(VLOOKUP('Project Scoring'!AS45,pick_risk,2,FALSE)*$D26,"")</f>
        <v/>
      </c>
      <c r="AT26" s="26" t="str">
        <f>IFERROR(VLOOKUP('Project Scoring'!AT45,pick_risk,2,FALSE)*$D26,"")</f>
        <v/>
      </c>
      <c r="AU26" s="26" t="str">
        <f>IFERROR(VLOOKUP('Project Scoring'!AU45,pick_risk,2,FALSE)*$D26,"")</f>
        <v/>
      </c>
      <c r="AV26" s="26" t="str">
        <f>IFERROR(VLOOKUP('Project Scoring'!AV45,pick_risk,2,FALSE)*$D26,"")</f>
        <v/>
      </c>
      <c r="AW26" s="26" t="str">
        <f>IFERROR(VLOOKUP('Project Scoring'!AW45,pick_risk,2,FALSE)*$D26,"")</f>
        <v/>
      </c>
      <c r="AX26" s="26" t="str">
        <f>IFERROR(VLOOKUP('Project Scoring'!AX45,pick_risk,2,FALSE)*$D26,"")</f>
        <v/>
      </c>
      <c r="AY26" s="26" t="str">
        <f>IFERROR(VLOOKUP('Project Scoring'!AY45,pick_risk,2,FALSE)*$D26,"")</f>
        <v/>
      </c>
      <c r="AZ26" s="26" t="str">
        <f>IFERROR(VLOOKUP('Project Scoring'!AZ45,pick_risk,2,FALSE)*$D26,"")</f>
        <v/>
      </c>
      <c r="BA26" s="26" t="str">
        <f>IFERROR(VLOOKUP('Project Scoring'!BA45,pick_risk,2,FALSE)*$D26,"")</f>
        <v/>
      </c>
      <c r="BB26" s="26" t="str">
        <f>IFERROR(VLOOKUP('Project Scoring'!BB45,pick_risk,2,FALSE)*$D26,"")</f>
        <v/>
      </c>
      <c r="BC26" s="26" t="str">
        <f>IFERROR(VLOOKUP('Project Scoring'!BC45,pick_risk,2,FALSE)*$D26,"")</f>
        <v/>
      </c>
      <c r="BD26" s="26" t="str">
        <f>IFERROR(VLOOKUP('Project Scoring'!BD45,pick_risk,2,FALSE)*$D26,"")</f>
        <v/>
      </c>
      <c r="BE26" s="26" t="str">
        <f>IFERROR(VLOOKUP('Project Scoring'!BE45,pick_risk,2,FALSE)*$D26,"")</f>
        <v/>
      </c>
      <c r="BF26" s="26" t="str">
        <f>IFERROR(VLOOKUP('Project Scoring'!BF45,pick_risk,2,FALSE)*$D26,"")</f>
        <v/>
      </c>
      <c r="BG26" s="26" t="str">
        <f>IFERROR(VLOOKUP('Project Scoring'!BG45,pick_risk,2,FALSE)*$D26,"")</f>
        <v/>
      </c>
      <c r="BH26" s="26" t="str">
        <f>IFERROR(VLOOKUP('Project Scoring'!BH45,pick_risk,2,FALSE)*$D26,"")</f>
        <v/>
      </c>
      <c r="BI26" s="26" t="str">
        <f>IFERROR(VLOOKUP('Project Scoring'!BI45,pick_risk,2,FALSE)*$D26,"")</f>
        <v/>
      </c>
      <c r="BJ26" s="26" t="str">
        <f>IFERROR(VLOOKUP('Project Scoring'!BJ45,pick_risk,2,FALSE)*$D26,"")</f>
        <v/>
      </c>
      <c r="BK26" s="26" t="str">
        <f>IFERROR(VLOOKUP('Project Scoring'!BK45,pick_risk,2,FALSE)*$D26,"")</f>
        <v/>
      </c>
      <c r="BL26" s="26" t="str">
        <f>IFERROR(VLOOKUP('Project Scoring'!BL45,pick_risk,2,FALSE)*$D26,"")</f>
        <v/>
      </c>
      <c r="BM26" s="26" t="str">
        <f>IFERROR(VLOOKUP('Project Scoring'!BM45,pick_risk,2,FALSE)*$D26,"")</f>
        <v/>
      </c>
      <c r="BN26" s="26" t="str">
        <f>IFERROR(VLOOKUP('Project Scoring'!BN45,pick_risk,2,FALSE)*$D26,"")</f>
        <v/>
      </c>
      <c r="BO26" s="26" t="str">
        <f>IFERROR(VLOOKUP('Project Scoring'!BO45,pick_risk,2,FALSE)*$D26,"")</f>
        <v/>
      </c>
      <c r="BP26" s="26" t="str">
        <f>IFERROR(VLOOKUP('Project Scoring'!BP45,pick_risk,2,FALSE)*$D26,"")</f>
        <v/>
      </c>
      <c r="BQ26" s="26" t="str">
        <f>IFERROR(VLOOKUP('Project Scoring'!BQ45,pick_risk,2,FALSE)*$D26,"")</f>
        <v/>
      </c>
      <c r="BR26" s="26" t="str">
        <f>IFERROR(VLOOKUP('Project Scoring'!BR45,pick_risk,2,FALSE)*$D26,"")</f>
        <v/>
      </c>
      <c r="BS26" s="26" t="str">
        <f>IFERROR(VLOOKUP('Project Scoring'!BS45,pick_risk,2,FALSE)*$D26,"")</f>
        <v/>
      </c>
      <c r="BT26" s="26" t="str">
        <f>IFERROR(VLOOKUP('Project Scoring'!BT45,pick_risk,2,FALSE)*$D26,"")</f>
        <v/>
      </c>
      <c r="BU26" s="26" t="str">
        <f>IFERROR(VLOOKUP('Project Scoring'!BU45,pick_risk,2,FALSE)*$D26,"")</f>
        <v/>
      </c>
      <c r="BV26" s="26" t="str">
        <f>IFERROR(VLOOKUP('Project Scoring'!BV45,pick_risk,2,FALSE)*$D26,"")</f>
        <v/>
      </c>
      <c r="BW26" s="26" t="str">
        <f>IFERROR(VLOOKUP('Project Scoring'!BW45,pick_risk,2,FALSE)*$D26,"")</f>
        <v/>
      </c>
      <c r="BX26" s="26" t="str">
        <f>IFERROR(VLOOKUP('Project Scoring'!BX45,pick_risk,2,FALSE)*$D26,"")</f>
        <v/>
      </c>
      <c r="BY26" s="26" t="str">
        <f>IFERROR(VLOOKUP('Project Scoring'!BY45,pick_risk,2,FALSE)*$D26,"")</f>
        <v/>
      </c>
      <c r="BZ26" s="26" t="str">
        <f>IFERROR(VLOOKUP('Project Scoring'!BZ45,pick_risk,2,FALSE)*$D26,"")</f>
        <v/>
      </c>
      <c r="CA26" s="26" t="str">
        <f>IFERROR(VLOOKUP('Project Scoring'!CA45,pick_risk,2,FALSE)*$D26,"")</f>
        <v/>
      </c>
      <c r="CB26" s="26" t="str">
        <f>IFERROR(VLOOKUP('Project Scoring'!CB45,pick_risk,2,FALSE)*$D26,"")</f>
        <v/>
      </c>
      <c r="CC26" s="26" t="str">
        <f>IFERROR(VLOOKUP('Project Scoring'!CC45,pick_risk,2,FALSE)*$D26,"")</f>
        <v/>
      </c>
      <c r="CD26" s="26" t="str">
        <f>IFERROR(VLOOKUP('Project Scoring'!CD45,pick_risk,2,FALSE)*$D26,"")</f>
        <v/>
      </c>
      <c r="CE26" s="26" t="str">
        <f>IFERROR(VLOOKUP('Project Scoring'!CE45,pick_risk,2,FALSE)*$D26,"")</f>
        <v/>
      </c>
      <c r="CF26" s="26" t="str">
        <f>IFERROR(VLOOKUP('Project Scoring'!CF45,pick_risk,2,FALSE)*$D26,"")</f>
        <v/>
      </c>
      <c r="CG26" s="26" t="str">
        <f>IFERROR(VLOOKUP('Project Scoring'!CG45,pick_risk,2,FALSE)*$D26,"")</f>
        <v/>
      </c>
      <c r="CH26" s="26" t="str">
        <f>IFERROR(VLOOKUP('Project Scoring'!CH45,pick_risk,2,FALSE)*$D26,"")</f>
        <v/>
      </c>
      <c r="CI26" s="26" t="str">
        <f>IFERROR(VLOOKUP('Project Scoring'!CI45,pick_risk,2,FALSE)*$D26,"")</f>
        <v/>
      </c>
      <c r="CJ26" s="26" t="str">
        <f>IFERROR(VLOOKUP('Project Scoring'!CJ45,pick_risk,2,FALSE)*$D26,"")</f>
        <v/>
      </c>
      <c r="CK26" s="26" t="str">
        <f>IFERROR(VLOOKUP('Project Scoring'!CK45,pick_risk,2,FALSE)*$D26,"")</f>
        <v/>
      </c>
      <c r="CL26" s="26" t="str">
        <f>IFERROR(VLOOKUP('Project Scoring'!CL45,pick_risk,2,FALSE)*$D26,"")</f>
        <v/>
      </c>
      <c r="CM26" s="26" t="str">
        <f>IFERROR(VLOOKUP('Project Scoring'!CM45,pick_risk,2,FALSE)*$D26,"")</f>
        <v/>
      </c>
      <c r="CN26" s="26" t="str">
        <f>IFERROR(VLOOKUP('Project Scoring'!CN45,pick_risk,2,FALSE)*$D26,"")</f>
        <v/>
      </c>
      <c r="CO26" s="26" t="str">
        <f>IFERROR(VLOOKUP('Project Scoring'!CO45,pick_risk,2,FALSE)*$D26,"")</f>
        <v/>
      </c>
      <c r="CP26" s="26" t="str">
        <f>IFERROR(VLOOKUP('Project Scoring'!CP45,pick_risk,2,FALSE)*$D26,"")</f>
        <v/>
      </c>
      <c r="CQ26" s="26" t="str">
        <f>IFERROR(VLOOKUP('Project Scoring'!CQ45,pick_risk,2,FALSE)*$D26,"")</f>
        <v/>
      </c>
      <c r="CR26" s="26" t="str">
        <f>IFERROR(VLOOKUP('Project Scoring'!CR45,pick_risk,2,FALSE)*$D26,"")</f>
        <v/>
      </c>
      <c r="CS26" s="26" t="str">
        <f>IFERROR(VLOOKUP('Project Scoring'!CS45,pick_risk,2,FALSE)*$D26,"")</f>
        <v/>
      </c>
      <c r="CT26" s="26" t="str">
        <f>IFERROR(VLOOKUP('Project Scoring'!CT45,pick_risk,2,FALSE)*$D26,"")</f>
        <v/>
      </c>
      <c r="CU26" s="26" t="str">
        <f>IFERROR(VLOOKUP('Project Scoring'!CU45,pick_risk,2,FALSE)*$D26,"")</f>
        <v/>
      </c>
      <c r="CV26" s="26" t="str">
        <f>IFERROR(VLOOKUP('Project Scoring'!CV45,pick_risk,2,FALSE)*$D26,"")</f>
        <v/>
      </c>
      <c r="CW26" s="26" t="str">
        <f>IFERROR(VLOOKUP('Project Scoring'!CW45,pick_risk,2,FALSE)*$D26,"")</f>
        <v/>
      </c>
    </row>
    <row r="27" spans="2:101" s="8" customFormat="1" ht="19.5" customHeight="1" x14ac:dyDescent="0.35">
      <c r="B27" s="23" t="str">
        <f>IF('Project Scoring'!B46="","",'Project Scoring'!B46)</f>
        <v>Organizational - risk to good governance and management</v>
      </c>
      <c r="C27" s="24">
        <f>'Project Scoring'!C49</f>
        <v>0</v>
      </c>
      <c r="D27" s="26">
        <f>'Project Scoring'!D46</f>
        <v>2</v>
      </c>
      <c r="E27" s="26">
        <f>IFERROR(VLOOKUP('Project Scoring'!E46,pick_risk,2,FALSE)*$D27,"")</f>
        <v>1</v>
      </c>
      <c r="F27" s="26">
        <f>IFERROR(VLOOKUP('Project Scoring'!F46,pick_risk,2,FALSE)*$D27,"")</f>
        <v>1</v>
      </c>
      <c r="G27" s="26">
        <f>IFERROR(VLOOKUP('Project Scoring'!G46,pick_risk,2,FALSE)*$D27,"")</f>
        <v>1</v>
      </c>
      <c r="H27" s="26">
        <f>IFERROR(VLOOKUP('Project Scoring'!H46,pick_risk,2,FALSE)*$D27,"")</f>
        <v>1</v>
      </c>
      <c r="I27" s="26">
        <f>IFERROR(VLOOKUP('Project Scoring'!I46,pick_risk,2,FALSE)*$D27,"")</f>
        <v>1</v>
      </c>
      <c r="J27" s="26">
        <f>IFERROR(VLOOKUP('Project Scoring'!J46,pick_risk,2,FALSE)*$D27,"")</f>
        <v>2</v>
      </c>
      <c r="K27" s="26">
        <f>IFERROR(VLOOKUP('Project Scoring'!K46,pick_risk,2,FALSE)*$D27,"")</f>
        <v>2</v>
      </c>
      <c r="L27" s="26">
        <f>IFERROR(VLOOKUP('Project Scoring'!L46,pick_risk,2,FALSE)*$D27,"")</f>
        <v>1</v>
      </c>
      <c r="M27" s="26">
        <f>IFERROR(VLOOKUP('Project Scoring'!M46,pick_risk,2,FALSE)*$D27,"")</f>
        <v>2</v>
      </c>
      <c r="N27" s="26">
        <f>IFERROR(VLOOKUP('Project Scoring'!N46,pick_risk,2,FALSE)*$D27,"")</f>
        <v>2</v>
      </c>
      <c r="O27" s="26" t="str">
        <f>IFERROR(VLOOKUP('Project Scoring'!O46,pick_risk,2,FALSE)*$D27,"")</f>
        <v/>
      </c>
      <c r="P27" s="26" t="str">
        <f>IFERROR(VLOOKUP('Project Scoring'!P46,pick_risk,2,FALSE)*$D27,"")</f>
        <v/>
      </c>
      <c r="Q27" s="26" t="str">
        <f>IFERROR(VLOOKUP('Project Scoring'!Q46,pick_risk,2,FALSE)*$D27,"")</f>
        <v/>
      </c>
      <c r="R27" s="26" t="str">
        <f>IFERROR(VLOOKUP('Project Scoring'!R46,pick_risk,2,FALSE)*$D27,"")</f>
        <v/>
      </c>
      <c r="S27" s="26" t="str">
        <f>IFERROR(VLOOKUP('Project Scoring'!S46,pick_risk,2,FALSE)*$D27,"")</f>
        <v/>
      </c>
      <c r="T27" s="26" t="str">
        <f>IFERROR(VLOOKUP('Project Scoring'!T46,pick_risk,2,FALSE)*$D27,"")</f>
        <v/>
      </c>
      <c r="U27" s="26"/>
      <c r="V27" s="26"/>
      <c r="W27" s="26"/>
      <c r="X27" s="26" t="str">
        <f>IFERROR(VLOOKUP('Project Scoring'!X46,pick_risk,2,FALSE)*$D27,"")</f>
        <v/>
      </c>
      <c r="Y27" s="26" t="str">
        <f>IFERROR(VLOOKUP('Project Scoring'!Y46,pick_risk,2,FALSE)*$D27,"")</f>
        <v/>
      </c>
      <c r="Z27" s="26" t="str">
        <f>IFERROR(VLOOKUP('Project Scoring'!Z46,pick_risk,2,FALSE)*$D27,"")</f>
        <v/>
      </c>
      <c r="AA27" s="26" t="str">
        <f>IFERROR(VLOOKUP('Project Scoring'!AA46,pick_risk,2,FALSE)*$D27,"")</f>
        <v/>
      </c>
      <c r="AB27" s="26" t="str">
        <f>IFERROR(VLOOKUP('Project Scoring'!AB46,pick_risk,2,FALSE)*$D27,"")</f>
        <v/>
      </c>
      <c r="AC27" s="26" t="str">
        <f>IFERROR(VLOOKUP('Project Scoring'!AC46,pick_risk,2,FALSE)*$D27,"")</f>
        <v/>
      </c>
      <c r="AD27" s="26" t="str">
        <f>IFERROR(VLOOKUP('Project Scoring'!AD46,pick_risk,2,FALSE)*$D27,"")</f>
        <v/>
      </c>
      <c r="AE27" s="26" t="str">
        <f>IFERROR(VLOOKUP('Project Scoring'!AE46,pick_risk,2,FALSE)*$D27,"")</f>
        <v/>
      </c>
      <c r="AF27" s="26" t="str">
        <f>IFERROR(VLOOKUP('Project Scoring'!AF46,pick_risk,2,FALSE)*$D27,"")</f>
        <v/>
      </c>
      <c r="AG27" s="26" t="str">
        <f>IFERROR(VLOOKUP('Project Scoring'!AG46,pick_risk,2,FALSE)*$D27,"")</f>
        <v/>
      </c>
      <c r="AH27" s="26" t="str">
        <f>IFERROR(VLOOKUP('Project Scoring'!AH46,pick_risk,2,FALSE)*$D27,"")</f>
        <v/>
      </c>
      <c r="AI27" s="26" t="str">
        <f>IFERROR(VLOOKUP('Project Scoring'!AI46,pick_risk,2,FALSE)*$D27,"")</f>
        <v/>
      </c>
      <c r="AJ27" s="26" t="str">
        <f>IFERROR(VLOOKUP('Project Scoring'!AJ46,pick_risk,2,FALSE)*$D27,"")</f>
        <v/>
      </c>
      <c r="AK27" s="26" t="str">
        <f>IFERROR(VLOOKUP('Project Scoring'!AK46,pick_risk,2,FALSE)*$D27,"")</f>
        <v/>
      </c>
      <c r="AL27" s="26" t="str">
        <f>IFERROR(VLOOKUP('Project Scoring'!AL46,pick_risk,2,FALSE)*$D27,"")</f>
        <v/>
      </c>
      <c r="AM27" s="26" t="str">
        <f>IFERROR(VLOOKUP('Project Scoring'!AM46,pick_risk,2,FALSE)*$D27,"")</f>
        <v/>
      </c>
      <c r="AN27" s="26" t="str">
        <f>IFERROR(VLOOKUP('Project Scoring'!AN46,pick_risk,2,FALSE)*$D27,"")</f>
        <v/>
      </c>
      <c r="AO27" s="26" t="str">
        <f>IFERROR(VLOOKUP('Project Scoring'!AO46,pick_risk,2,FALSE)*$D27,"")</f>
        <v/>
      </c>
      <c r="AP27" s="26" t="str">
        <f>IFERROR(VLOOKUP('Project Scoring'!AP46,pick_risk,2,FALSE)*$D27,"")</f>
        <v/>
      </c>
      <c r="AQ27" s="26" t="str">
        <f>IFERROR(VLOOKUP('Project Scoring'!AQ46,pick_risk,2,FALSE)*$D27,"")</f>
        <v/>
      </c>
      <c r="AR27" s="26" t="str">
        <f>IFERROR(VLOOKUP('Project Scoring'!AR46,pick_risk,2,FALSE)*$D27,"")</f>
        <v/>
      </c>
      <c r="AS27" s="26" t="str">
        <f>IFERROR(VLOOKUP('Project Scoring'!AS46,pick_risk,2,FALSE)*$D27,"")</f>
        <v/>
      </c>
      <c r="AT27" s="26" t="str">
        <f>IFERROR(VLOOKUP('Project Scoring'!AT46,pick_risk,2,FALSE)*$D27,"")</f>
        <v/>
      </c>
      <c r="AU27" s="26" t="str">
        <f>IFERROR(VLOOKUP('Project Scoring'!AU46,pick_risk,2,FALSE)*$D27,"")</f>
        <v/>
      </c>
      <c r="AV27" s="26" t="str">
        <f>IFERROR(VLOOKUP('Project Scoring'!AV46,pick_risk,2,FALSE)*$D27,"")</f>
        <v/>
      </c>
      <c r="AW27" s="26" t="str">
        <f>IFERROR(VLOOKUP('Project Scoring'!AW46,pick_risk,2,FALSE)*$D27,"")</f>
        <v/>
      </c>
      <c r="AX27" s="26" t="str">
        <f>IFERROR(VLOOKUP('Project Scoring'!AX46,pick_risk,2,FALSE)*$D27,"")</f>
        <v/>
      </c>
      <c r="AY27" s="26" t="str">
        <f>IFERROR(VLOOKUP('Project Scoring'!AY46,pick_risk,2,FALSE)*$D27,"")</f>
        <v/>
      </c>
      <c r="AZ27" s="26" t="str">
        <f>IFERROR(VLOOKUP('Project Scoring'!AZ46,pick_risk,2,FALSE)*$D27,"")</f>
        <v/>
      </c>
      <c r="BA27" s="26" t="str">
        <f>IFERROR(VLOOKUP('Project Scoring'!BA46,pick_risk,2,FALSE)*$D27,"")</f>
        <v/>
      </c>
      <c r="BB27" s="26" t="str">
        <f>IFERROR(VLOOKUP('Project Scoring'!BB46,pick_risk,2,FALSE)*$D27,"")</f>
        <v/>
      </c>
      <c r="BC27" s="26" t="str">
        <f>IFERROR(VLOOKUP('Project Scoring'!BC46,pick_risk,2,FALSE)*$D27,"")</f>
        <v/>
      </c>
      <c r="BD27" s="26" t="str">
        <f>IFERROR(VLOOKUP('Project Scoring'!BD46,pick_risk,2,FALSE)*$D27,"")</f>
        <v/>
      </c>
      <c r="BE27" s="26" t="str">
        <f>IFERROR(VLOOKUP('Project Scoring'!BE46,pick_risk,2,FALSE)*$D27,"")</f>
        <v/>
      </c>
      <c r="BF27" s="26" t="str">
        <f>IFERROR(VLOOKUP('Project Scoring'!BF46,pick_risk,2,FALSE)*$D27,"")</f>
        <v/>
      </c>
      <c r="BG27" s="26" t="str">
        <f>IFERROR(VLOOKUP('Project Scoring'!BG46,pick_risk,2,FALSE)*$D27,"")</f>
        <v/>
      </c>
      <c r="BH27" s="26" t="str">
        <f>IFERROR(VLOOKUP('Project Scoring'!BH46,pick_risk,2,FALSE)*$D27,"")</f>
        <v/>
      </c>
      <c r="BI27" s="26" t="str">
        <f>IFERROR(VLOOKUP('Project Scoring'!BI46,pick_risk,2,FALSE)*$D27,"")</f>
        <v/>
      </c>
      <c r="BJ27" s="26" t="str">
        <f>IFERROR(VLOOKUP('Project Scoring'!BJ46,pick_risk,2,FALSE)*$D27,"")</f>
        <v/>
      </c>
      <c r="BK27" s="26" t="str">
        <f>IFERROR(VLOOKUP('Project Scoring'!BK46,pick_risk,2,FALSE)*$D27,"")</f>
        <v/>
      </c>
      <c r="BL27" s="26" t="str">
        <f>IFERROR(VLOOKUP('Project Scoring'!BL46,pick_risk,2,FALSE)*$D27,"")</f>
        <v/>
      </c>
      <c r="BM27" s="26" t="str">
        <f>IFERROR(VLOOKUP('Project Scoring'!BM46,pick_risk,2,FALSE)*$D27,"")</f>
        <v/>
      </c>
      <c r="BN27" s="26" t="str">
        <f>IFERROR(VLOOKUP('Project Scoring'!BN46,pick_risk,2,FALSE)*$D27,"")</f>
        <v/>
      </c>
      <c r="BO27" s="26" t="str">
        <f>IFERROR(VLOOKUP('Project Scoring'!BO46,pick_risk,2,FALSE)*$D27,"")</f>
        <v/>
      </c>
      <c r="BP27" s="26" t="str">
        <f>IFERROR(VLOOKUP('Project Scoring'!BP46,pick_risk,2,FALSE)*$D27,"")</f>
        <v/>
      </c>
      <c r="BQ27" s="26" t="str">
        <f>IFERROR(VLOOKUP('Project Scoring'!BQ46,pick_risk,2,FALSE)*$D27,"")</f>
        <v/>
      </c>
      <c r="BR27" s="26" t="str">
        <f>IFERROR(VLOOKUP('Project Scoring'!BR46,pick_risk,2,FALSE)*$D27,"")</f>
        <v/>
      </c>
      <c r="BS27" s="26" t="str">
        <f>IFERROR(VLOOKUP('Project Scoring'!BS46,pick_risk,2,FALSE)*$D27,"")</f>
        <v/>
      </c>
      <c r="BT27" s="26" t="str">
        <f>IFERROR(VLOOKUP('Project Scoring'!BT46,pick_risk,2,FALSE)*$D27,"")</f>
        <v/>
      </c>
      <c r="BU27" s="26" t="str">
        <f>IFERROR(VLOOKUP('Project Scoring'!BU46,pick_risk,2,FALSE)*$D27,"")</f>
        <v/>
      </c>
      <c r="BV27" s="26" t="str">
        <f>IFERROR(VLOOKUP('Project Scoring'!BV46,pick_risk,2,FALSE)*$D27,"")</f>
        <v/>
      </c>
      <c r="BW27" s="26" t="str">
        <f>IFERROR(VLOOKUP('Project Scoring'!BW46,pick_risk,2,FALSE)*$D27,"")</f>
        <v/>
      </c>
      <c r="BX27" s="26" t="str">
        <f>IFERROR(VLOOKUP('Project Scoring'!BX46,pick_risk,2,FALSE)*$D27,"")</f>
        <v/>
      </c>
      <c r="BY27" s="26" t="str">
        <f>IFERROR(VLOOKUP('Project Scoring'!BY46,pick_risk,2,FALSE)*$D27,"")</f>
        <v/>
      </c>
      <c r="BZ27" s="26" t="str">
        <f>IFERROR(VLOOKUP('Project Scoring'!BZ46,pick_risk,2,FALSE)*$D27,"")</f>
        <v/>
      </c>
      <c r="CA27" s="26" t="str">
        <f>IFERROR(VLOOKUP('Project Scoring'!CA46,pick_risk,2,FALSE)*$D27,"")</f>
        <v/>
      </c>
      <c r="CB27" s="26" t="str">
        <f>IFERROR(VLOOKUP('Project Scoring'!CB46,pick_risk,2,FALSE)*$D27,"")</f>
        <v/>
      </c>
      <c r="CC27" s="26" t="str">
        <f>IFERROR(VLOOKUP('Project Scoring'!CC46,pick_risk,2,FALSE)*$D27,"")</f>
        <v/>
      </c>
      <c r="CD27" s="26" t="str">
        <f>IFERROR(VLOOKUP('Project Scoring'!CD46,pick_risk,2,FALSE)*$D27,"")</f>
        <v/>
      </c>
      <c r="CE27" s="26" t="str">
        <f>IFERROR(VLOOKUP('Project Scoring'!CE46,pick_risk,2,FALSE)*$D27,"")</f>
        <v/>
      </c>
      <c r="CF27" s="26" t="str">
        <f>IFERROR(VLOOKUP('Project Scoring'!CF46,pick_risk,2,FALSE)*$D27,"")</f>
        <v/>
      </c>
      <c r="CG27" s="26" t="str">
        <f>IFERROR(VLOOKUP('Project Scoring'!CG46,pick_risk,2,FALSE)*$D27,"")</f>
        <v/>
      </c>
      <c r="CH27" s="26" t="str">
        <f>IFERROR(VLOOKUP('Project Scoring'!CH46,pick_risk,2,FALSE)*$D27,"")</f>
        <v/>
      </c>
      <c r="CI27" s="26" t="str">
        <f>IFERROR(VLOOKUP('Project Scoring'!CI46,pick_risk,2,FALSE)*$D27,"")</f>
        <v/>
      </c>
      <c r="CJ27" s="26" t="str">
        <f>IFERROR(VLOOKUP('Project Scoring'!CJ46,pick_risk,2,FALSE)*$D27,"")</f>
        <v/>
      </c>
      <c r="CK27" s="26" t="str">
        <f>IFERROR(VLOOKUP('Project Scoring'!CK46,pick_risk,2,FALSE)*$D27,"")</f>
        <v/>
      </c>
      <c r="CL27" s="26" t="str">
        <f>IFERROR(VLOOKUP('Project Scoring'!CL46,pick_risk,2,FALSE)*$D27,"")</f>
        <v/>
      </c>
      <c r="CM27" s="26" t="str">
        <f>IFERROR(VLOOKUP('Project Scoring'!CM46,pick_risk,2,FALSE)*$D27,"")</f>
        <v/>
      </c>
      <c r="CN27" s="26" t="str">
        <f>IFERROR(VLOOKUP('Project Scoring'!CN46,pick_risk,2,FALSE)*$D27,"")</f>
        <v/>
      </c>
      <c r="CO27" s="26" t="str">
        <f>IFERROR(VLOOKUP('Project Scoring'!CO46,pick_risk,2,FALSE)*$D27,"")</f>
        <v/>
      </c>
      <c r="CP27" s="26" t="str">
        <f>IFERROR(VLOOKUP('Project Scoring'!CP46,pick_risk,2,FALSE)*$D27,"")</f>
        <v/>
      </c>
      <c r="CQ27" s="26" t="str">
        <f>IFERROR(VLOOKUP('Project Scoring'!CQ46,pick_risk,2,FALSE)*$D27,"")</f>
        <v/>
      </c>
      <c r="CR27" s="26" t="str">
        <f>IFERROR(VLOOKUP('Project Scoring'!CR46,pick_risk,2,FALSE)*$D27,"")</f>
        <v/>
      </c>
      <c r="CS27" s="26" t="str">
        <f>IFERROR(VLOOKUP('Project Scoring'!CS46,pick_risk,2,FALSE)*$D27,"")</f>
        <v/>
      </c>
      <c r="CT27" s="26" t="str">
        <f>IFERROR(VLOOKUP('Project Scoring'!CT46,pick_risk,2,FALSE)*$D27,"")</f>
        <v/>
      </c>
      <c r="CU27" s="26" t="str">
        <f>IFERROR(VLOOKUP('Project Scoring'!CU46,pick_risk,2,FALSE)*$D27,"")</f>
        <v/>
      </c>
      <c r="CV27" s="26" t="str">
        <f>IFERROR(VLOOKUP('Project Scoring'!CV46,pick_risk,2,FALSE)*$D27,"")</f>
        <v/>
      </c>
      <c r="CW27" s="26" t="str">
        <f>IFERROR(VLOOKUP('Project Scoring'!CW46,pick_risk,2,FALSE)*$D27,"")</f>
        <v/>
      </c>
    </row>
    <row r="28" spans="2:101" s="8" customFormat="1" ht="20.149999999999999" customHeight="1" x14ac:dyDescent="0.35">
      <c r="B28" s="23" t="str">
        <f>IF('Project Scoring'!B43="","",'Project Scoring'!B43)</f>
        <v xml:space="preserve">Project outcomes - uncertain consequences, difficult to measure success </v>
      </c>
      <c r="C28" s="24">
        <f>'Project Scoring'!C43</f>
        <v>0</v>
      </c>
      <c r="D28" s="26">
        <v>1</v>
      </c>
      <c r="E28" s="26">
        <f>IFERROR(VLOOKUP('Project Scoring'!E43,pick_risk,2,FALSE)*$D28,"")</f>
        <v>0.5</v>
      </c>
      <c r="F28" s="26">
        <f>IFERROR(VLOOKUP('Project Scoring'!F43,pick_risk,2,FALSE)*$D28,"")</f>
        <v>0.5</v>
      </c>
      <c r="G28" s="26">
        <f>IFERROR(VLOOKUP('Project Scoring'!G43,pick_risk,2,FALSE)*$D28,"")</f>
        <v>1</v>
      </c>
      <c r="H28" s="26">
        <f>IFERROR(VLOOKUP('Project Scoring'!H43,pick_risk,2,FALSE)*$D28,"")</f>
        <v>0.5</v>
      </c>
      <c r="I28" s="26">
        <f>IFERROR(VLOOKUP('Project Scoring'!I43,pick_risk,2,FALSE)*$D28,"")</f>
        <v>1.5</v>
      </c>
      <c r="J28" s="26">
        <f>IFERROR(VLOOKUP('Project Scoring'!J43,pick_risk,2,FALSE)*$D28,"")</f>
        <v>0.5</v>
      </c>
      <c r="K28" s="26">
        <f>IFERROR(VLOOKUP('Project Scoring'!K43,pick_risk,2,FALSE)*$D28,"")</f>
        <v>1.5</v>
      </c>
      <c r="L28" s="26">
        <f>IFERROR(VLOOKUP('Project Scoring'!L43,pick_risk,2,FALSE)*$D28,"")</f>
        <v>0.5</v>
      </c>
      <c r="M28" s="26">
        <f>IFERROR(VLOOKUP('Project Scoring'!M43,pick_risk,2,FALSE)*$D28,"")</f>
        <v>0.5</v>
      </c>
      <c r="N28" s="26">
        <f>IFERROR(VLOOKUP('Project Scoring'!N43,pick_risk,2,FALSE)*$D28,"")</f>
        <v>1</v>
      </c>
      <c r="O28" s="26" t="str">
        <f>IFERROR(VLOOKUP('Project Scoring'!O43,pick_risk,2,FALSE)*$D28,"")</f>
        <v/>
      </c>
      <c r="P28" s="26" t="str">
        <f>IFERROR(VLOOKUP('Project Scoring'!P43,pick_risk,2,FALSE)*$D28,"")</f>
        <v/>
      </c>
      <c r="Q28" s="26" t="str">
        <f>IFERROR(VLOOKUP('Project Scoring'!Q43,pick_risk,2,FALSE)*$D28,"")</f>
        <v/>
      </c>
      <c r="R28" s="26" t="str">
        <f>IFERROR(VLOOKUP('Project Scoring'!R43,pick_risk,2,FALSE)*$D28,"")</f>
        <v/>
      </c>
      <c r="S28" s="26" t="str">
        <f>IFERROR(VLOOKUP('Project Scoring'!S43,pick_risk,2,FALSE)*$D28,"")</f>
        <v/>
      </c>
      <c r="T28" s="26" t="str">
        <f>IFERROR(VLOOKUP('Project Scoring'!T43,pick_risk,2,FALSE)*$D28,"")</f>
        <v/>
      </c>
      <c r="U28" s="26"/>
      <c r="V28" s="26"/>
      <c r="W28" s="26"/>
      <c r="X28" s="26" t="str">
        <f>IFERROR(VLOOKUP('Project Scoring'!X43,pick_risk,2,FALSE)*$D28,"")</f>
        <v/>
      </c>
      <c r="Y28" s="26" t="str">
        <f>IFERROR(VLOOKUP('Project Scoring'!Y43,pick_risk,2,FALSE)*$D28,"")</f>
        <v/>
      </c>
      <c r="Z28" s="26" t="str">
        <f>IFERROR(VLOOKUP('Project Scoring'!Z43,pick_risk,2,FALSE)*$D28,"")</f>
        <v/>
      </c>
      <c r="AA28" s="26" t="str">
        <f>IFERROR(VLOOKUP('Project Scoring'!AA43,pick_risk,2,FALSE)*$D28,"")</f>
        <v/>
      </c>
      <c r="AB28" s="26" t="str">
        <f>IFERROR(VLOOKUP('Project Scoring'!AB43,pick_risk,2,FALSE)*$D28,"")</f>
        <v/>
      </c>
      <c r="AC28" s="26" t="str">
        <f>IFERROR(VLOOKUP('Project Scoring'!AC43,pick_risk,2,FALSE)*$D28,"")</f>
        <v/>
      </c>
      <c r="AD28" s="26" t="str">
        <f>IFERROR(VLOOKUP('Project Scoring'!AD43,pick_risk,2,FALSE)*$D28,"")</f>
        <v/>
      </c>
      <c r="AE28" s="26" t="str">
        <f>IFERROR(VLOOKUP('Project Scoring'!AE43,pick_risk,2,FALSE)*$D28,"")</f>
        <v/>
      </c>
      <c r="AF28" s="26" t="str">
        <f>IFERROR(VLOOKUP('Project Scoring'!AF43,pick_risk,2,FALSE)*$D28,"")</f>
        <v/>
      </c>
      <c r="AG28" s="26" t="str">
        <f>IFERROR(VLOOKUP('Project Scoring'!AG43,pick_risk,2,FALSE)*$D28,"")</f>
        <v/>
      </c>
      <c r="AH28" s="26" t="str">
        <f>IFERROR(VLOOKUP('Project Scoring'!AH43,pick_risk,2,FALSE)*$D28,"")</f>
        <v/>
      </c>
      <c r="AI28" s="26" t="str">
        <f>IFERROR(VLOOKUP('Project Scoring'!AI43,pick_risk,2,FALSE)*$D28,"")</f>
        <v/>
      </c>
      <c r="AJ28" s="26" t="str">
        <f>IFERROR(VLOOKUP('Project Scoring'!AJ43,pick_risk,2,FALSE)*$D28,"")</f>
        <v/>
      </c>
      <c r="AK28" s="26" t="str">
        <f>IFERROR(VLOOKUP('Project Scoring'!AK43,pick_risk,2,FALSE)*$D28,"")</f>
        <v/>
      </c>
      <c r="AL28" s="26" t="str">
        <f>IFERROR(VLOOKUP('Project Scoring'!AL43,pick_risk,2,FALSE)*$D28,"")</f>
        <v/>
      </c>
      <c r="AM28" s="26" t="str">
        <f>IFERROR(VLOOKUP('Project Scoring'!AM43,pick_risk,2,FALSE)*$D28,"")</f>
        <v/>
      </c>
      <c r="AN28" s="26" t="str">
        <f>IFERROR(VLOOKUP('Project Scoring'!AN43,pick_risk,2,FALSE)*$D28,"")</f>
        <v/>
      </c>
      <c r="AO28" s="26" t="str">
        <f>IFERROR(VLOOKUP('Project Scoring'!AO43,pick_risk,2,FALSE)*$D28,"")</f>
        <v/>
      </c>
      <c r="AP28" s="26" t="str">
        <f>IFERROR(VLOOKUP('Project Scoring'!AP43,pick_risk,2,FALSE)*$D28,"")</f>
        <v/>
      </c>
      <c r="AQ28" s="26" t="str">
        <f>IFERROR(VLOOKUP('Project Scoring'!AQ43,pick_risk,2,FALSE)*$D28,"")</f>
        <v/>
      </c>
      <c r="AR28" s="26" t="str">
        <f>IFERROR(VLOOKUP('Project Scoring'!AR43,pick_risk,2,FALSE)*$D28,"")</f>
        <v/>
      </c>
      <c r="AS28" s="26" t="str">
        <f>IFERROR(VLOOKUP('Project Scoring'!AS43,pick_risk,2,FALSE)*$D28,"")</f>
        <v/>
      </c>
      <c r="AT28" s="26" t="str">
        <f>IFERROR(VLOOKUP('Project Scoring'!AT43,pick_risk,2,FALSE)*$D28,"")</f>
        <v/>
      </c>
      <c r="AU28" s="26" t="str">
        <f>IFERROR(VLOOKUP('Project Scoring'!AU43,pick_risk,2,FALSE)*$D28,"")</f>
        <v/>
      </c>
      <c r="AV28" s="26" t="str">
        <f>IFERROR(VLOOKUP('Project Scoring'!AV43,pick_risk,2,FALSE)*$D28,"")</f>
        <v/>
      </c>
      <c r="AW28" s="26" t="str">
        <f>IFERROR(VLOOKUP('Project Scoring'!AW43,pick_risk,2,FALSE)*$D28,"")</f>
        <v/>
      </c>
      <c r="AX28" s="26" t="str">
        <f>IFERROR(VLOOKUP('Project Scoring'!AX43,pick_risk,2,FALSE)*$D28,"")</f>
        <v/>
      </c>
      <c r="AY28" s="26" t="str">
        <f>IFERROR(VLOOKUP('Project Scoring'!AY43,pick_risk,2,FALSE)*$D28,"")</f>
        <v/>
      </c>
      <c r="AZ28" s="26" t="str">
        <f>IFERROR(VLOOKUP('Project Scoring'!AZ43,pick_risk,2,FALSE)*$D28,"")</f>
        <v/>
      </c>
      <c r="BA28" s="26" t="str">
        <f>IFERROR(VLOOKUP('Project Scoring'!BA43,pick_risk,2,FALSE)*$D28,"")</f>
        <v/>
      </c>
      <c r="BB28" s="26" t="str">
        <f>IFERROR(VLOOKUP('Project Scoring'!BB43,pick_risk,2,FALSE)*$D28,"")</f>
        <v/>
      </c>
      <c r="BC28" s="26" t="str">
        <f>IFERROR(VLOOKUP('Project Scoring'!BC43,pick_risk,2,FALSE)*$D28,"")</f>
        <v/>
      </c>
      <c r="BD28" s="26" t="str">
        <f>IFERROR(VLOOKUP('Project Scoring'!BD43,pick_risk,2,FALSE)*$D28,"")</f>
        <v/>
      </c>
      <c r="BE28" s="26" t="str">
        <f>IFERROR(VLOOKUP('Project Scoring'!BE43,pick_risk,2,FALSE)*$D28,"")</f>
        <v/>
      </c>
      <c r="BF28" s="26" t="str">
        <f>IFERROR(VLOOKUP('Project Scoring'!BF43,pick_risk,2,FALSE)*$D28,"")</f>
        <v/>
      </c>
      <c r="BG28" s="26" t="str">
        <f>IFERROR(VLOOKUP('Project Scoring'!BG43,pick_risk,2,FALSE)*$D28,"")</f>
        <v/>
      </c>
      <c r="BH28" s="26" t="str">
        <f>IFERROR(VLOOKUP('Project Scoring'!BH43,pick_risk,2,FALSE)*$D28,"")</f>
        <v/>
      </c>
      <c r="BI28" s="26" t="str">
        <f>IFERROR(VLOOKUP('Project Scoring'!BI43,pick_risk,2,FALSE)*$D28,"")</f>
        <v/>
      </c>
      <c r="BJ28" s="26" t="str">
        <f>IFERROR(VLOOKUP('Project Scoring'!BJ43,pick_risk,2,FALSE)*$D28,"")</f>
        <v/>
      </c>
      <c r="BK28" s="26" t="str">
        <f>IFERROR(VLOOKUP('Project Scoring'!BK43,pick_risk,2,FALSE)*$D28,"")</f>
        <v/>
      </c>
      <c r="BL28" s="26" t="str">
        <f>IFERROR(VLOOKUP('Project Scoring'!BL43,pick_risk,2,FALSE)*$D28,"")</f>
        <v/>
      </c>
      <c r="BM28" s="26" t="str">
        <f>IFERROR(VLOOKUP('Project Scoring'!BM43,pick_risk,2,FALSE)*$D28,"")</f>
        <v/>
      </c>
      <c r="BN28" s="26" t="str">
        <f>IFERROR(VLOOKUP('Project Scoring'!BN43,pick_risk,2,FALSE)*$D28,"")</f>
        <v/>
      </c>
      <c r="BO28" s="26" t="str">
        <f>IFERROR(VLOOKUP('Project Scoring'!BO43,pick_risk,2,FALSE)*$D28,"")</f>
        <v/>
      </c>
      <c r="BP28" s="26" t="str">
        <f>IFERROR(VLOOKUP('Project Scoring'!BP43,pick_risk,2,FALSE)*$D28,"")</f>
        <v/>
      </c>
      <c r="BQ28" s="26" t="str">
        <f>IFERROR(VLOOKUP('Project Scoring'!BQ43,pick_risk,2,FALSE)*$D28,"")</f>
        <v/>
      </c>
      <c r="BR28" s="26" t="str">
        <f>IFERROR(VLOOKUP('Project Scoring'!BR43,pick_risk,2,FALSE)*$D28,"")</f>
        <v/>
      </c>
      <c r="BS28" s="26" t="str">
        <f>IFERROR(VLOOKUP('Project Scoring'!BS43,pick_risk,2,FALSE)*$D28,"")</f>
        <v/>
      </c>
      <c r="BT28" s="26" t="str">
        <f>IFERROR(VLOOKUP('Project Scoring'!BT43,pick_risk,2,FALSE)*$D28,"")</f>
        <v/>
      </c>
      <c r="BU28" s="26" t="str">
        <f>IFERROR(VLOOKUP('Project Scoring'!BU43,pick_risk,2,FALSE)*$D28,"")</f>
        <v/>
      </c>
      <c r="BV28" s="26" t="str">
        <f>IFERROR(VLOOKUP('Project Scoring'!BV43,pick_risk,2,FALSE)*$D28,"")</f>
        <v/>
      </c>
      <c r="BW28" s="26" t="str">
        <f>IFERROR(VLOOKUP('Project Scoring'!BW43,pick_risk,2,FALSE)*$D28,"")</f>
        <v/>
      </c>
      <c r="BX28" s="26" t="str">
        <f>IFERROR(VLOOKUP('Project Scoring'!BX43,pick_risk,2,FALSE)*$D28,"")</f>
        <v/>
      </c>
      <c r="BY28" s="26" t="str">
        <f>IFERROR(VLOOKUP('Project Scoring'!BY43,pick_risk,2,FALSE)*$D28,"")</f>
        <v/>
      </c>
      <c r="BZ28" s="26" t="str">
        <f>IFERROR(VLOOKUP('Project Scoring'!BZ43,pick_risk,2,FALSE)*$D28,"")</f>
        <v/>
      </c>
      <c r="CA28" s="26" t="str">
        <f>IFERROR(VLOOKUP('Project Scoring'!CA43,pick_risk,2,FALSE)*$D28,"")</f>
        <v/>
      </c>
      <c r="CB28" s="26" t="str">
        <f>IFERROR(VLOOKUP('Project Scoring'!CB43,pick_risk,2,FALSE)*$D28,"")</f>
        <v/>
      </c>
      <c r="CC28" s="26" t="str">
        <f>IFERROR(VLOOKUP('Project Scoring'!CC43,pick_risk,2,FALSE)*$D28,"")</f>
        <v/>
      </c>
      <c r="CD28" s="26" t="str">
        <f>IFERROR(VLOOKUP('Project Scoring'!CD43,pick_risk,2,FALSE)*$D28,"")</f>
        <v/>
      </c>
      <c r="CE28" s="26" t="str">
        <f>IFERROR(VLOOKUP('Project Scoring'!CE43,pick_risk,2,FALSE)*$D28,"")</f>
        <v/>
      </c>
      <c r="CF28" s="26" t="str">
        <f>IFERROR(VLOOKUP('Project Scoring'!CF43,pick_risk,2,FALSE)*$D28,"")</f>
        <v/>
      </c>
      <c r="CG28" s="26" t="str">
        <f>IFERROR(VLOOKUP('Project Scoring'!CG43,pick_risk,2,FALSE)*$D28,"")</f>
        <v/>
      </c>
      <c r="CH28" s="26" t="str">
        <f>IFERROR(VLOOKUP('Project Scoring'!CH43,pick_risk,2,FALSE)*$D28,"")</f>
        <v/>
      </c>
      <c r="CI28" s="26" t="str">
        <f>IFERROR(VLOOKUP('Project Scoring'!CI43,pick_risk,2,FALSE)*$D28,"")</f>
        <v/>
      </c>
      <c r="CJ28" s="26" t="str">
        <f>IFERROR(VLOOKUP('Project Scoring'!CJ43,pick_risk,2,FALSE)*$D28,"")</f>
        <v/>
      </c>
      <c r="CK28" s="26" t="str">
        <f>IFERROR(VLOOKUP('Project Scoring'!CK43,pick_risk,2,FALSE)*$D28,"")</f>
        <v/>
      </c>
      <c r="CL28" s="26" t="str">
        <f>IFERROR(VLOOKUP('Project Scoring'!CL43,pick_risk,2,FALSE)*$D28,"")</f>
        <v/>
      </c>
      <c r="CM28" s="26" t="str">
        <f>IFERROR(VLOOKUP('Project Scoring'!CM43,pick_risk,2,FALSE)*$D28,"")</f>
        <v/>
      </c>
      <c r="CN28" s="26" t="str">
        <f>IFERROR(VLOOKUP('Project Scoring'!CN43,pick_risk,2,FALSE)*$D28,"")</f>
        <v/>
      </c>
      <c r="CO28" s="26" t="str">
        <f>IFERROR(VLOOKUP('Project Scoring'!CO43,pick_risk,2,FALSE)*$D28,"")</f>
        <v/>
      </c>
      <c r="CP28" s="26" t="str">
        <f>IFERROR(VLOOKUP('Project Scoring'!CP43,pick_risk,2,FALSE)*$D28,"")</f>
        <v/>
      </c>
      <c r="CQ28" s="26" t="str">
        <f>IFERROR(VLOOKUP('Project Scoring'!CQ43,pick_risk,2,FALSE)*$D28,"")</f>
        <v/>
      </c>
      <c r="CR28" s="26" t="str">
        <f>IFERROR(VLOOKUP('Project Scoring'!CR43,pick_risk,2,FALSE)*$D28,"")</f>
        <v/>
      </c>
      <c r="CS28" s="26" t="str">
        <f>IFERROR(VLOOKUP('Project Scoring'!CS43,pick_risk,2,FALSE)*$D28,"")</f>
        <v/>
      </c>
      <c r="CT28" s="26" t="str">
        <f>IFERROR(VLOOKUP('Project Scoring'!CT43,pick_risk,2,FALSE)*$D28,"")</f>
        <v/>
      </c>
      <c r="CU28" s="26" t="str">
        <f>IFERROR(VLOOKUP('Project Scoring'!CU43,pick_risk,2,FALSE)*$D28,"")</f>
        <v/>
      </c>
      <c r="CV28" s="26" t="str">
        <f>IFERROR(VLOOKUP('Project Scoring'!CV43,pick_risk,2,FALSE)*$D28,"")</f>
        <v/>
      </c>
      <c r="CW28" s="26" t="str">
        <f>IFERROR(VLOOKUP('Project Scoring'!CW43,pick_risk,2,FALSE)*$D28,"")</f>
        <v/>
      </c>
    </row>
    <row r="29" spans="2:101" ht="32.25" customHeight="1" x14ac:dyDescent="0.25">
      <c r="B29" s="40" t="str">
        <f>IF('Project Scoring'!C50="","",'Project Scoring'!C50)</f>
        <v/>
      </c>
      <c r="C29" s="46"/>
      <c r="D29" s="21" t="str">
        <f>IF('Project Scoring'!D50="","",'Project Scoring'!D50)</f>
        <v/>
      </c>
      <c r="E29" s="22">
        <f t="shared" ref="E29:T29" si="0">SUM(E4:E7)</f>
        <v>0</v>
      </c>
      <c r="F29" s="22">
        <f t="shared" si="0"/>
        <v>2</v>
      </c>
      <c r="G29" s="22">
        <f t="shared" si="0"/>
        <v>2</v>
      </c>
      <c r="H29" s="22">
        <f t="shared" si="0"/>
        <v>2</v>
      </c>
      <c r="I29" s="22">
        <f t="shared" si="0"/>
        <v>0</v>
      </c>
      <c r="J29" s="22">
        <f t="shared" si="0"/>
        <v>0</v>
      </c>
      <c r="K29" s="22">
        <f t="shared" si="0"/>
        <v>0</v>
      </c>
      <c r="L29" s="22">
        <f t="shared" si="0"/>
        <v>0</v>
      </c>
      <c r="M29" s="22">
        <f t="shared" si="0"/>
        <v>0</v>
      </c>
      <c r="N29" s="22">
        <f t="shared" si="0"/>
        <v>0</v>
      </c>
      <c r="O29" s="22">
        <f t="shared" si="0"/>
        <v>0</v>
      </c>
      <c r="P29" s="22">
        <f t="shared" si="0"/>
        <v>0</v>
      </c>
      <c r="Q29" s="22">
        <f t="shared" si="0"/>
        <v>0</v>
      </c>
      <c r="R29" s="22">
        <f t="shared" si="0"/>
        <v>0</v>
      </c>
      <c r="S29" s="22">
        <f t="shared" si="0"/>
        <v>0</v>
      </c>
      <c r="T29" s="22">
        <f t="shared" si="0"/>
        <v>0</v>
      </c>
      <c r="U29" s="22"/>
      <c r="V29" s="22"/>
      <c r="W29" s="22"/>
      <c r="X29" s="22">
        <f t="shared" ref="X29:BC29" si="1">SUM(X4:X7)</f>
        <v>0</v>
      </c>
      <c r="Y29" s="22">
        <f t="shared" si="1"/>
        <v>0</v>
      </c>
      <c r="Z29" s="22">
        <f t="shared" si="1"/>
        <v>0</v>
      </c>
      <c r="AA29" s="22">
        <f t="shared" si="1"/>
        <v>0</v>
      </c>
      <c r="AB29" s="22">
        <f t="shared" si="1"/>
        <v>0</v>
      </c>
      <c r="AC29" s="22">
        <f t="shared" si="1"/>
        <v>0</v>
      </c>
      <c r="AD29" s="22">
        <f t="shared" si="1"/>
        <v>0</v>
      </c>
      <c r="AE29" s="22">
        <f t="shared" si="1"/>
        <v>0</v>
      </c>
      <c r="AF29" s="22">
        <f t="shared" si="1"/>
        <v>0</v>
      </c>
      <c r="AG29" s="22">
        <f t="shared" si="1"/>
        <v>0</v>
      </c>
      <c r="AH29" s="22">
        <f t="shared" si="1"/>
        <v>0</v>
      </c>
      <c r="AI29" s="22">
        <f t="shared" si="1"/>
        <v>0</v>
      </c>
      <c r="AJ29" s="22">
        <f t="shared" si="1"/>
        <v>0</v>
      </c>
      <c r="AK29" s="22">
        <f t="shared" si="1"/>
        <v>0</v>
      </c>
      <c r="AL29" s="22">
        <f t="shared" si="1"/>
        <v>0</v>
      </c>
      <c r="AM29" s="22">
        <f t="shared" si="1"/>
        <v>0</v>
      </c>
      <c r="AN29" s="22">
        <f t="shared" si="1"/>
        <v>0</v>
      </c>
      <c r="AO29" s="22">
        <f t="shared" si="1"/>
        <v>0</v>
      </c>
      <c r="AP29" s="22">
        <f t="shared" si="1"/>
        <v>0</v>
      </c>
      <c r="AQ29" s="22">
        <f t="shared" si="1"/>
        <v>0</v>
      </c>
      <c r="AR29" s="22">
        <f t="shared" si="1"/>
        <v>0</v>
      </c>
      <c r="AS29" s="22">
        <f t="shared" si="1"/>
        <v>0</v>
      </c>
      <c r="AT29" s="22">
        <f t="shared" si="1"/>
        <v>0</v>
      </c>
      <c r="AU29" s="22">
        <f t="shared" si="1"/>
        <v>0</v>
      </c>
      <c r="AV29" s="22">
        <f t="shared" si="1"/>
        <v>0</v>
      </c>
      <c r="AW29" s="22">
        <f t="shared" si="1"/>
        <v>0</v>
      </c>
      <c r="AX29" s="22">
        <f t="shared" si="1"/>
        <v>0</v>
      </c>
      <c r="AY29" s="22">
        <f t="shared" si="1"/>
        <v>0</v>
      </c>
      <c r="AZ29" s="22">
        <f t="shared" si="1"/>
        <v>0</v>
      </c>
      <c r="BA29" s="22">
        <f t="shared" si="1"/>
        <v>0</v>
      </c>
      <c r="BB29" s="22">
        <f t="shared" si="1"/>
        <v>0</v>
      </c>
      <c r="BC29" s="22">
        <f t="shared" si="1"/>
        <v>0</v>
      </c>
      <c r="BD29" s="22">
        <f t="shared" ref="BD29:CI29" si="2">SUM(BD4:BD7)</f>
        <v>0</v>
      </c>
      <c r="BE29" s="22">
        <f t="shared" si="2"/>
        <v>0</v>
      </c>
      <c r="BF29" s="22">
        <f t="shared" si="2"/>
        <v>0</v>
      </c>
      <c r="BG29" s="22">
        <f t="shared" si="2"/>
        <v>0</v>
      </c>
      <c r="BH29" s="22">
        <f t="shared" si="2"/>
        <v>0</v>
      </c>
      <c r="BI29" s="22">
        <f t="shared" si="2"/>
        <v>0</v>
      </c>
      <c r="BJ29" s="22">
        <f t="shared" si="2"/>
        <v>0</v>
      </c>
      <c r="BK29" s="22">
        <f t="shared" si="2"/>
        <v>0</v>
      </c>
      <c r="BL29" s="22">
        <f t="shared" si="2"/>
        <v>0</v>
      </c>
      <c r="BM29" s="22">
        <f t="shared" si="2"/>
        <v>0</v>
      </c>
      <c r="BN29" s="22">
        <f t="shared" si="2"/>
        <v>0</v>
      </c>
      <c r="BO29" s="22">
        <f t="shared" si="2"/>
        <v>0</v>
      </c>
      <c r="BP29" s="22">
        <f t="shared" si="2"/>
        <v>0</v>
      </c>
      <c r="BQ29" s="22">
        <f t="shared" si="2"/>
        <v>0</v>
      </c>
      <c r="BR29" s="22">
        <f t="shared" si="2"/>
        <v>0</v>
      </c>
      <c r="BS29" s="22">
        <f t="shared" si="2"/>
        <v>0</v>
      </c>
      <c r="BT29" s="22">
        <f t="shared" si="2"/>
        <v>0</v>
      </c>
      <c r="BU29" s="22">
        <f t="shared" si="2"/>
        <v>0</v>
      </c>
      <c r="BV29" s="22">
        <f t="shared" si="2"/>
        <v>0</v>
      </c>
      <c r="BW29" s="22">
        <f t="shared" si="2"/>
        <v>0</v>
      </c>
      <c r="BX29" s="22">
        <f t="shared" si="2"/>
        <v>0</v>
      </c>
      <c r="BY29" s="22">
        <f t="shared" si="2"/>
        <v>0</v>
      </c>
      <c r="BZ29" s="22">
        <f t="shared" si="2"/>
        <v>0</v>
      </c>
      <c r="CA29" s="22">
        <f t="shared" si="2"/>
        <v>0</v>
      </c>
      <c r="CB29" s="22">
        <f t="shared" si="2"/>
        <v>0</v>
      </c>
      <c r="CC29" s="22">
        <f t="shared" si="2"/>
        <v>0</v>
      </c>
      <c r="CD29" s="22">
        <f t="shared" si="2"/>
        <v>0</v>
      </c>
      <c r="CE29" s="22">
        <f t="shared" si="2"/>
        <v>0</v>
      </c>
      <c r="CF29" s="22">
        <f t="shared" si="2"/>
        <v>0</v>
      </c>
      <c r="CG29" s="22">
        <f t="shared" si="2"/>
        <v>0</v>
      </c>
      <c r="CH29" s="22">
        <f t="shared" si="2"/>
        <v>0</v>
      </c>
      <c r="CI29" s="22">
        <f t="shared" si="2"/>
        <v>0</v>
      </c>
      <c r="CJ29" s="22">
        <f t="shared" ref="CJ29:CW29" si="3">SUM(CJ4:CJ7)</f>
        <v>0</v>
      </c>
      <c r="CK29" s="22">
        <f t="shared" si="3"/>
        <v>0</v>
      </c>
      <c r="CL29" s="22">
        <f t="shared" si="3"/>
        <v>0</v>
      </c>
      <c r="CM29" s="22">
        <f t="shared" si="3"/>
        <v>0</v>
      </c>
      <c r="CN29" s="22">
        <f t="shared" si="3"/>
        <v>0</v>
      </c>
      <c r="CO29" s="22">
        <f t="shared" si="3"/>
        <v>0</v>
      </c>
      <c r="CP29" s="22">
        <f t="shared" si="3"/>
        <v>0</v>
      </c>
      <c r="CQ29" s="22">
        <f t="shared" si="3"/>
        <v>0</v>
      </c>
      <c r="CR29" s="22">
        <f t="shared" si="3"/>
        <v>0</v>
      </c>
      <c r="CS29" s="22">
        <f t="shared" si="3"/>
        <v>0</v>
      </c>
      <c r="CT29" s="22">
        <f t="shared" si="3"/>
        <v>0</v>
      </c>
      <c r="CU29" s="22">
        <f t="shared" si="3"/>
        <v>0</v>
      </c>
      <c r="CV29" s="22">
        <f t="shared" si="3"/>
        <v>0</v>
      </c>
      <c r="CW29" s="22">
        <f t="shared" si="3"/>
        <v>0</v>
      </c>
    </row>
    <row r="30" spans="2:101" s="59" customFormat="1" ht="10.5" customHeight="1" x14ac:dyDescent="0.25">
      <c r="B30" s="57" t="str">
        <f>IF('Project Scoring'!C51="","",'Project Scoring'!C51)</f>
        <v/>
      </c>
      <c r="C30" s="58"/>
      <c r="D30" s="60" t="str">
        <f>IF('Project Scoring'!D51="","",'Project Scoring'!D51)</f>
        <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row>
    <row r="31" spans="2:101" ht="24" customHeight="1" x14ac:dyDescent="0.25">
      <c r="B31" s="40" t="s">
        <v>40</v>
      </c>
      <c r="C31" s="40"/>
      <c r="D31" s="21"/>
      <c r="E31" s="22">
        <f t="shared" ref="E31:T31" si="4">SUM(E9:E10)</f>
        <v>1.5</v>
      </c>
      <c r="F31" s="22">
        <f t="shared" si="4"/>
        <v>-3</v>
      </c>
      <c r="G31" s="22">
        <f t="shared" si="4"/>
        <v>1.5</v>
      </c>
      <c r="H31" s="22">
        <f t="shared" si="4"/>
        <v>1.5</v>
      </c>
      <c r="I31" s="22">
        <f t="shared" si="4"/>
        <v>0</v>
      </c>
      <c r="J31" s="22">
        <f t="shared" si="4"/>
        <v>-1.5</v>
      </c>
      <c r="K31" s="22">
        <f t="shared" si="4"/>
        <v>-3</v>
      </c>
      <c r="L31" s="22">
        <f t="shared" si="4"/>
        <v>0</v>
      </c>
      <c r="M31" s="22">
        <f t="shared" si="4"/>
        <v>1.5</v>
      </c>
      <c r="N31" s="22">
        <f t="shared" si="4"/>
        <v>1.5</v>
      </c>
      <c r="O31" s="22">
        <f t="shared" si="4"/>
        <v>0</v>
      </c>
      <c r="P31" s="22">
        <f t="shared" si="4"/>
        <v>0</v>
      </c>
      <c r="Q31" s="22">
        <f t="shared" si="4"/>
        <v>0</v>
      </c>
      <c r="R31" s="22">
        <f t="shared" si="4"/>
        <v>0</v>
      </c>
      <c r="S31" s="22">
        <f t="shared" si="4"/>
        <v>0</v>
      </c>
      <c r="T31" s="22">
        <f t="shared" si="4"/>
        <v>0</v>
      </c>
      <c r="U31" s="22"/>
      <c r="V31" s="22"/>
      <c r="W31" s="22"/>
      <c r="X31" s="22">
        <f t="shared" ref="X31:BC31" si="5">SUM(X9:X10)</f>
        <v>0</v>
      </c>
      <c r="Y31" s="22">
        <f t="shared" si="5"/>
        <v>0</v>
      </c>
      <c r="Z31" s="22">
        <f t="shared" si="5"/>
        <v>0</v>
      </c>
      <c r="AA31" s="22">
        <f t="shared" si="5"/>
        <v>0</v>
      </c>
      <c r="AB31" s="22">
        <f t="shared" si="5"/>
        <v>0</v>
      </c>
      <c r="AC31" s="22">
        <f t="shared" si="5"/>
        <v>0</v>
      </c>
      <c r="AD31" s="22">
        <f t="shared" si="5"/>
        <v>0</v>
      </c>
      <c r="AE31" s="22">
        <f t="shared" si="5"/>
        <v>0</v>
      </c>
      <c r="AF31" s="22">
        <f t="shared" si="5"/>
        <v>0</v>
      </c>
      <c r="AG31" s="22">
        <f t="shared" si="5"/>
        <v>0</v>
      </c>
      <c r="AH31" s="22">
        <f t="shared" si="5"/>
        <v>0</v>
      </c>
      <c r="AI31" s="22">
        <f t="shared" si="5"/>
        <v>0</v>
      </c>
      <c r="AJ31" s="22">
        <f t="shared" si="5"/>
        <v>0</v>
      </c>
      <c r="AK31" s="22">
        <f t="shared" si="5"/>
        <v>0</v>
      </c>
      <c r="AL31" s="22">
        <f t="shared" si="5"/>
        <v>0</v>
      </c>
      <c r="AM31" s="22">
        <f t="shared" si="5"/>
        <v>0</v>
      </c>
      <c r="AN31" s="22">
        <f t="shared" si="5"/>
        <v>0</v>
      </c>
      <c r="AO31" s="22">
        <f t="shared" si="5"/>
        <v>0</v>
      </c>
      <c r="AP31" s="22">
        <f t="shared" si="5"/>
        <v>0</v>
      </c>
      <c r="AQ31" s="22">
        <f t="shared" si="5"/>
        <v>0</v>
      </c>
      <c r="AR31" s="22">
        <f t="shared" si="5"/>
        <v>0</v>
      </c>
      <c r="AS31" s="22">
        <f t="shared" si="5"/>
        <v>0</v>
      </c>
      <c r="AT31" s="22">
        <f t="shared" si="5"/>
        <v>0</v>
      </c>
      <c r="AU31" s="22">
        <f t="shared" si="5"/>
        <v>0</v>
      </c>
      <c r="AV31" s="22">
        <f t="shared" si="5"/>
        <v>0</v>
      </c>
      <c r="AW31" s="22">
        <f t="shared" si="5"/>
        <v>0</v>
      </c>
      <c r="AX31" s="22">
        <f t="shared" si="5"/>
        <v>0</v>
      </c>
      <c r="AY31" s="22">
        <f t="shared" si="5"/>
        <v>0</v>
      </c>
      <c r="AZ31" s="22">
        <f t="shared" si="5"/>
        <v>0</v>
      </c>
      <c r="BA31" s="22">
        <f t="shared" si="5"/>
        <v>0</v>
      </c>
      <c r="BB31" s="22">
        <f t="shared" si="5"/>
        <v>0</v>
      </c>
      <c r="BC31" s="22">
        <f t="shared" si="5"/>
        <v>0</v>
      </c>
      <c r="BD31" s="22">
        <f t="shared" ref="BD31:CI31" si="6">SUM(BD9:BD10)</f>
        <v>0</v>
      </c>
      <c r="BE31" s="22">
        <f t="shared" si="6"/>
        <v>0</v>
      </c>
      <c r="BF31" s="22">
        <f t="shared" si="6"/>
        <v>0</v>
      </c>
      <c r="BG31" s="22">
        <f t="shared" si="6"/>
        <v>0</v>
      </c>
      <c r="BH31" s="22">
        <f t="shared" si="6"/>
        <v>0</v>
      </c>
      <c r="BI31" s="22">
        <f t="shared" si="6"/>
        <v>0</v>
      </c>
      <c r="BJ31" s="22">
        <f t="shared" si="6"/>
        <v>0</v>
      </c>
      <c r="BK31" s="22">
        <f t="shared" si="6"/>
        <v>0</v>
      </c>
      <c r="BL31" s="22">
        <f t="shared" si="6"/>
        <v>0</v>
      </c>
      <c r="BM31" s="22">
        <f t="shared" si="6"/>
        <v>0</v>
      </c>
      <c r="BN31" s="22">
        <f t="shared" si="6"/>
        <v>0</v>
      </c>
      <c r="BO31" s="22">
        <f t="shared" si="6"/>
        <v>0</v>
      </c>
      <c r="BP31" s="22">
        <f t="shared" si="6"/>
        <v>0</v>
      </c>
      <c r="BQ31" s="22">
        <f t="shared" si="6"/>
        <v>0</v>
      </c>
      <c r="BR31" s="22">
        <f t="shared" si="6"/>
        <v>0</v>
      </c>
      <c r="BS31" s="22">
        <f t="shared" si="6"/>
        <v>0</v>
      </c>
      <c r="BT31" s="22">
        <f t="shared" si="6"/>
        <v>0</v>
      </c>
      <c r="BU31" s="22">
        <f t="shared" si="6"/>
        <v>0</v>
      </c>
      <c r="BV31" s="22">
        <f t="shared" si="6"/>
        <v>0</v>
      </c>
      <c r="BW31" s="22">
        <f t="shared" si="6"/>
        <v>0</v>
      </c>
      <c r="BX31" s="22">
        <f t="shared" si="6"/>
        <v>0</v>
      </c>
      <c r="BY31" s="22">
        <f t="shared" si="6"/>
        <v>0</v>
      </c>
      <c r="BZ31" s="22">
        <f t="shared" si="6"/>
        <v>0</v>
      </c>
      <c r="CA31" s="22">
        <f t="shared" si="6"/>
        <v>0</v>
      </c>
      <c r="CB31" s="22">
        <f t="shared" si="6"/>
        <v>0</v>
      </c>
      <c r="CC31" s="22">
        <f t="shared" si="6"/>
        <v>0</v>
      </c>
      <c r="CD31" s="22">
        <f t="shared" si="6"/>
        <v>0</v>
      </c>
      <c r="CE31" s="22">
        <f t="shared" si="6"/>
        <v>0</v>
      </c>
      <c r="CF31" s="22">
        <f t="shared" si="6"/>
        <v>0</v>
      </c>
      <c r="CG31" s="22">
        <f t="shared" si="6"/>
        <v>0</v>
      </c>
      <c r="CH31" s="22">
        <f t="shared" si="6"/>
        <v>0</v>
      </c>
      <c r="CI31" s="22">
        <f t="shared" si="6"/>
        <v>0</v>
      </c>
      <c r="CJ31" s="22">
        <f t="shared" ref="CJ31:CW31" si="7">SUM(CJ9:CJ10)</f>
        <v>0</v>
      </c>
      <c r="CK31" s="22">
        <f t="shared" si="7"/>
        <v>0</v>
      </c>
      <c r="CL31" s="22">
        <f t="shared" si="7"/>
        <v>0</v>
      </c>
      <c r="CM31" s="22">
        <f t="shared" si="7"/>
        <v>0</v>
      </c>
      <c r="CN31" s="22">
        <f t="shared" si="7"/>
        <v>0</v>
      </c>
      <c r="CO31" s="22">
        <f t="shared" si="7"/>
        <v>0</v>
      </c>
      <c r="CP31" s="22">
        <f t="shared" si="7"/>
        <v>0</v>
      </c>
      <c r="CQ31" s="22">
        <f t="shared" si="7"/>
        <v>0</v>
      </c>
      <c r="CR31" s="22">
        <f t="shared" si="7"/>
        <v>0</v>
      </c>
      <c r="CS31" s="22">
        <f t="shared" si="7"/>
        <v>0</v>
      </c>
      <c r="CT31" s="22">
        <f t="shared" si="7"/>
        <v>0</v>
      </c>
      <c r="CU31" s="22">
        <f t="shared" si="7"/>
        <v>0</v>
      </c>
      <c r="CV31" s="22">
        <f t="shared" si="7"/>
        <v>0</v>
      </c>
      <c r="CW31" s="22">
        <f t="shared" si="7"/>
        <v>0</v>
      </c>
    </row>
    <row r="32" spans="2:101" s="59" customFormat="1" ht="10.5" customHeight="1" x14ac:dyDescent="0.25">
      <c r="B32" s="57"/>
      <c r="C32" s="58"/>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row>
    <row r="33" spans="1:101" ht="24" customHeight="1" x14ac:dyDescent="0.25">
      <c r="B33" s="40" t="str">
        <f>'Project Scoring'!B54</f>
        <v>Benefits</v>
      </c>
      <c r="C33" s="45"/>
      <c r="D33" s="41" t="str">
        <f>IF('Project Scoring'!D54="","",'Project Scoring'!D54)</f>
        <v/>
      </c>
      <c r="E33" s="22">
        <f t="shared" ref="E33:T33" si="8">(SUM(E12:E15))</f>
        <v>13.5</v>
      </c>
      <c r="F33" s="22">
        <f t="shared" si="8"/>
        <v>0</v>
      </c>
      <c r="G33" s="22">
        <f t="shared" si="8"/>
        <v>3</v>
      </c>
      <c r="H33" s="22">
        <f t="shared" si="8"/>
        <v>7.5</v>
      </c>
      <c r="I33" s="22">
        <f t="shared" si="8"/>
        <v>4.5</v>
      </c>
      <c r="J33" s="22">
        <f t="shared" si="8"/>
        <v>13.5</v>
      </c>
      <c r="K33" s="22">
        <f t="shared" si="8"/>
        <v>9</v>
      </c>
      <c r="L33" s="22">
        <f t="shared" si="8"/>
        <v>-6</v>
      </c>
      <c r="M33" s="22">
        <f t="shared" si="8"/>
        <v>7.5</v>
      </c>
      <c r="N33" s="22">
        <f t="shared" si="8"/>
        <v>4.5</v>
      </c>
      <c r="O33" s="22">
        <f t="shared" si="8"/>
        <v>0</v>
      </c>
      <c r="P33" s="22">
        <f t="shared" si="8"/>
        <v>0</v>
      </c>
      <c r="Q33" s="22">
        <f t="shared" si="8"/>
        <v>0</v>
      </c>
      <c r="R33" s="22">
        <f t="shared" si="8"/>
        <v>0</v>
      </c>
      <c r="S33" s="22">
        <f t="shared" si="8"/>
        <v>0</v>
      </c>
      <c r="T33" s="22">
        <f t="shared" si="8"/>
        <v>0</v>
      </c>
      <c r="U33" s="22"/>
      <c r="V33" s="22"/>
      <c r="W33" s="22"/>
      <c r="X33" s="22">
        <f t="shared" ref="X33:BC33" si="9">SUM(X12:X15)</f>
        <v>0</v>
      </c>
      <c r="Y33" s="22">
        <f t="shared" si="9"/>
        <v>0</v>
      </c>
      <c r="Z33" s="22">
        <f t="shared" si="9"/>
        <v>0</v>
      </c>
      <c r="AA33" s="22">
        <f t="shared" si="9"/>
        <v>0</v>
      </c>
      <c r="AB33" s="22">
        <f t="shared" si="9"/>
        <v>0</v>
      </c>
      <c r="AC33" s="22">
        <f t="shared" si="9"/>
        <v>0</v>
      </c>
      <c r="AD33" s="22">
        <f t="shared" si="9"/>
        <v>0</v>
      </c>
      <c r="AE33" s="22">
        <f t="shared" si="9"/>
        <v>0</v>
      </c>
      <c r="AF33" s="22">
        <f t="shared" si="9"/>
        <v>0</v>
      </c>
      <c r="AG33" s="22">
        <f t="shared" si="9"/>
        <v>0</v>
      </c>
      <c r="AH33" s="22">
        <f t="shared" si="9"/>
        <v>0</v>
      </c>
      <c r="AI33" s="22">
        <f t="shared" si="9"/>
        <v>0</v>
      </c>
      <c r="AJ33" s="22">
        <f t="shared" si="9"/>
        <v>0</v>
      </c>
      <c r="AK33" s="22">
        <f t="shared" si="9"/>
        <v>0</v>
      </c>
      <c r="AL33" s="22">
        <f t="shared" si="9"/>
        <v>0</v>
      </c>
      <c r="AM33" s="22">
        <f t="shared" si="9"/>
        <v>0</v>
      </c>
      <c r="AN33" s="22">
        <f t="shared" si="9"/>
        <v>0</v>
      </c>
      <c r="AO33" s="22">
        <f t="shared" si="9"/>
        <v>0</v>
      </c>
      <c r="AP33" s="22">
        <f t="shared" si="9"/>
        <v>0</v>
      </c>
      <c r="AQ33" s="22">
        <f t="shared" si="9"/>
        <v>0</v>
      </c>
      <c r="AR33" s="22">
        <f t="shared" si="9"/>
        <v>0</v>
      </c>
      <c r="AS33" s="22">
        <f t="shared" si="9"/>
        <v>0</v>
      </c>
      <c r="AT33" s="22">
        <f t="shared" si="9"/>
        <v>0</v>
      </c>
      <c r="AU33" s="22">
        <f t="shared" si="9"/>
        <v>0</v>
      </c>
      <c r="AV33" s="22">
        <f t="shared" si="9"/>
        <v>0</v>
      </c>
      <c r="AW33" s="22">
        <f t="shared" si="9"/>
        <v>0</v>
      </c>
      <c r="AX33" s="22">
        <f t="shared" si="9"/>
        <v>0</v>
      </c>
      <c r="AY33" s="22">
        <f t="shared" si="9"/>
        <v>0</v>
      </c>
      <c r="AZ33" s="22">
        <f t="shared" si="9"/>
        <v>0</v>
      </c>
      <c r="BA33" s="22">
        <f t="shared" si="9"/>
        <v>0</v>
      </c>
      <c r="BB33" s="22">
        <f t="shared" si="9"/>
        <v>0</v>
      </c>
      <c r="BC33" s="22">
        <f t="shared" si="9"/>
        <v>0</v>
      </c>
      <c r="BD33" s="22">
        <f t="shared" ref="BD33:CI33" si="10">SUM(BD12:BD15)</f>
        <v>0</v>
      </c>
      <c r="BE33" s="22">
        <f t="shared" si="10"/>
        <v>0</v>
      </c>
      <c r="BF33" s="22">
        <f t="shared" si="10"/>
        <v>0</v>
      </c>
      <c r="BG33" s="22">
        <f t="shared" si="10"/>
        <v>0</v>
      </c>
      <c r="BH33" s="22">
        <f t="shared" si="10"/>
        <v>0</v>
      </c>
      <c r="BI33" s="22">
        <f t="shared" si="10"/>
        <v>0</v>
      </c>
      <c r="BJ33" s="22">
        <f t="shared" si="10"/>
        <v>0</v>
      </c>
      <c r="BK33" s="22">
        <f t="shared" si="10"/>
        <v>0</v>
      </c>
      <c r="BL33" s="22">
        <f t="shared" si="10"/>
        <v>0</v>
      </c>
      <c r="BM33" s="22">
        <f t="shared" si="10"/>
        <v>0</v>
      </c>
      <c r="BN33" s="22">
        <f t="shared" si="10"/>
        <v>0</v>
      </c>
      <c r="BO33" s="22">
        <f t="shared" si="10"/>
        <v>0</v>
      </c>
      <c r="BP33" s="22">
        <f t="shared" si="10"/>
        <v>0</v>
      </c>
      <c r="BQ33" s="22">
        <f t="shared" si="10"/>
        <v>0</v>
      </c>
      <c r="BR33" s="22">
        <f t="shared" si="10"/>
        <v>0</v>
      </c>
      <c r="BS33" s="22">
        <f t="shared" si="10"/>
        <v>0</v>
      </c>
      <c r="BT33" s="22">
        <f t="shared" si="10"/>
        <v>0</v>
      </c>
      <c r="BU33" s="22">
        <f t="shared" si="10"/>
        <v>0</v>
      </c>
      <c r="BV33" s="22">
        <f t="shared" si="10"/>
        <v>0</v>
      </c>
      <c r="BW33" s="22">
        <f t="shared" si="10"/>
        <v>0</v>
      </c>
      <c r="BX33" s="22">
        <f t="shared" si="10"/>
        <v>0</v>
      </c>
      <c r="BY33" s="22">
        <f t="shared" si="10"/>
        <v>0</v>
      </c>
      <c r="BZ33" s="22">
        <f t="shared" si="10"/>
        <v>0</v>
      </c>
      <c r="CA33" s="22">
        <f t="shared" si="10"/>
        <v>0</v>
      </c>
      <c r="CB33" s="22">
        <f t="shared" si="10"/>
        <v>0</v>
      </c>
      <c r="CC33" s="22">
        <f t="shared" si="10"/>
        <v>0</v>
      </c>
      <c r="CD33" s="22">
        <f t="shared" si="10"/>
        <v>0</v>
      </c>
      <c r="CE33" s="22">
        <f t="shared" si="10"/>
        <v>0</v>
      </c>
      <c r="CF33" s="22">
        <f t="shared" si="10"/>
        <v>0</v>
      </c>
      <c r="CG33" s="22">
        <f t="shared" si="10"/>
        <v>0</v>
      </c>
      <c r="CH33" s="22">
        <f t="shared" si="10"/>
        <v>0</v>
      </c>
      <c r="CI33" s="22">
        <f t="shared" si="10"/>
        <v>0</v>
      </c>
      <c r="CJ33" s="22">
        <f t="shared" ref="CJ33:CW33" si="11">SUM(CJ12:CJ15)</f>
        <v>0</v>
      </c>
      <c r="CK33" s="22">
        <f t="shared" si="11"/>
        <v>0</v>
      </c>
      <c r="CL33" s="22">
        <f t="shared" si="11"/>
        <v>0</v>
      </c>
      <c r="CM33" s="22">
        <f t="shared" si="11"/>
        <v>0</v>
      </c>
      <c r="CN33" s="22">
        <f t="shared" si="11"/>
        <v>0</v>
      </c>
      <c r="CO33" s="22">
        <f t="shared" si="11"/>
        <v>0</v>
      </c>
      <c r="CP33" s="22">
        <f t="shared" si="11"/>
        <v>0</v>
      </c>
      <c r="CQ33" s="22">
        <f t="shared" si="11"/>
        <v>0</v>
      </c>
      <c r="CR33" s="22">
        <f t="shared" si="11"/>
        <v>0</v>
      </c>
      <c r="CS33" s="22">
        <f t="shared" si="11"/>
        <v>0</v>
      </c>
      <c r="CT33" s="22">
        <f t="shared" si="11"/>
        <v>0</v>
      </c>
      <c r="CU33" s="22">
        <f t="shared" si="11"/>
        <v>0</v>
      </c>
      <c r="CV33" s="22">
        <f t="shared" si="11"/>
        <v>0</v>
      </c>
      <c r="CW33" s="22">
        <f t="shared" si="11"/>
        <v>0</v>
      </c>
    </row>
    <row r="34" spans="1:101" ht="24.75" customHeight="1" x14ac:dyDescent="0.25">
      <c r="B34" s="40" t="str">
        <f>'Project Scoring'!B55</f>
        <v>Ease of execution</v>
      </c>
      <c r="C34" s="46"/>
      <c r="D34" s="39" t="str">
        <f>IF('Project Scoring'!D55="","",'Project Scoring'!D55)</f>
        <v/>
      </c>
      <c r="E34" s="22">
        <f t="shared" ref="E34:T34" si="12">SUM(E17:E22)</f>
        <v>10.5</v>
      </c>
      <c r="F34" s="22">
        <f t="shared" si="12"/>
        <v>0</v>
      </c>
      <c r="G34" s="22">
        <f t="shared" si="12"/>
        <v>10.5</v>
      </c>
      <c r="H34" s="22">
        <f t="shared" si="12"/>
        <v>16.5</v>
      </c>
      <c r="I34" s="22">
        <f t="shared" si="12"/>
        <v>10.5</v>
      </c>
      <c r="J34" s="22">
        <f t="shared" si="12"/>
        <v>-4.5</v>
      </c>
      <c r="K34" s="22">
        <f t="shared" si="12"/>
        <v>-13.5</v>
      </c>
      <c r="L34" s="22">
        <f t="shared" si="12"/>
        <v>18</v>
      </c>
      <c r="M34" s="22">
        <f t="shared" si="12"/>
        <v>10.5</v>
      </c>
      <c r="N34" s="22">
        <f t="shared" si="12"/>
        <v>-1.5</v>
      </c>
      <c r="O34" s="22">
        <f t="shared" si="12"/>
        <v>0</v>
      </c>
      <c r="P34" s="22">
        <f t="shared" si="12"/>
        <v>0</v>
      </c>
      <c r="Q34" s="22">
        <f t="shared" si="12"/>
        <v>0</v>
      </c>
      <c r="R34" s="22">
        <f t="shared" si="12"/>
        <v>0</v>
      </c>
      <c r="S34" s="22">
        <f t="shared" si="12"/>
        <v>0</v>
      </c>
      <c r="T34" s="22">
        <f t="shared" si="12"/>
        <v>0</v>
      </c>
      <c r="U34" s="22"/>
      <c r="V34" s="22"/>
      <c r="W34" s="22"/>
      <c r="X34" s="22">
        <f t="shared" ref="X34:BC34" si="13">SUM(X17:X22)</f>
        <v>0</v>
      </c>
      <c r="Y34" s="22">
        <f t="shared" si="13"/>
        <v>0</v>
      </c>
      <c r="Z34" s="22">
        <f t="shared" si="13"/>
        <v>0</v>
      </c>
      <c r="AA34" s="22">
        <f t="shared" si="13"/>
        <v>0</v>
      </c>
      <c r="AB34" s="22">
        <f t="shared" si="13"/>
        <v>0</v>
      </c>
      <c r="AC34" s="22">
        <f t="shared" si="13"/>
        <v>0</v>
      </c>
      <c r="AD34" s="22">
        <f t="shared" si="13"/>
        <v>0</v>
      </c>
      <c r="AE34" s="22">
        <f t="shared" si="13"/>
        <v>0</v>
      </c>
      <c r="AF34" s="22">
        <f t="shared" si="13"/>
        <v>0</v>
      </c>
      <c r="AG34" s="22">
        <f t="shared" si="13"/>
        <v>0</v>
      </c>
      <c r="AH34" s="22">
        <f t="shared" si="13"/>
        <v>0</v>
      </c>
      <c r="AI34" s="22">
        <f t="shared" si="13"/>
        <v>0</v>
      </c>
      <c r="AJ34" s="22">
        <f t="shared" si="13"/>
        <v>0</v>
      </c>
      <c r="AK34" s="22">
        <f t="shared" si="13"/>
        <v>0</v>
      </c>
      <c r="AL34" s="22">
        <f t="shared" si="13"/>
        <v>0</v>
      </c>
      <c r="AM34" s="22">
        <f t="shared" si="13"/>
        <v>0</v>
      </c>
      <c r="AN34" s="22">
        <f t="shared" si="13"/>
        <v>0</v>
      </c>
      <c r="AO34" s="22">
        <f t="shared" si="13"/>
        <v>0</v>
      </c>
      <c r="AP34" s="22">
        <f t="shared" si="13"/>
        <v>0</v>
      </c>
      <c r="AQ34" s="22">
        <f t="shared" si="13"/>
        <v>0</v>
      </c>
      <c r="AR34" s="22">
        <f t="shared" si="13"/>
        <v>0</v>
      </c>
      <c r="AS34" s="22">
        <f t="shared" si="13"/>
        <v>0</v>
      </c>
      <c r="AT34" s="22">
        <f t="shared" si="13"/>
        <v>0</v>
      </c>
      <c r="AU34" s="22">
        <f t="shared" si="13"/>
        <v>0</v>
      </c>
      <c r="AV34" s="22">
        <f t="shared" si="13"/>
        <v>0</v>
      </c>
      <c r="AW34" s="22">
        <f t="shared" si="13"/>
        <v>0</v>
      </c>
      <c r="AX34" s="22">
        <f t="shared" si="13"/>
        <v>0</v>
      </c>
      <c r="AY34" s="22">
        <f t="shared" si="13"/>
        <v>0</v>
      </c>
      <c r="AZ34" s="22">
        <f t="shared" si="13"/>
        <v>0</v>
      </c>
      <c r="BA34" s="22">
        <f t="shared" si="13"/>
        <v>0</v>
      </c>
      <c r="BB34" s="22">
        <f t="shared" si="13"/>
        <v>0</v>
      </c>
      <c r="BC34" s="22">
        <f t="shared" si="13"/>
        <v>0</v>
      </c>
      <c r="BD34" s="22">
        <f t="shared" ref="BD34:CI34" si="14">SUM(BD17:BD22)</f>
        <v>0</v>
      </c>
      <c r="BE34" s="22">
        <f t="shared" si="14"/>
        <v>0</v>
      </c>
      <c r="BF34" s="22">
        <f t="shared" si="14"/>
        <v>0</v>
      </c>
      <c r="BG34" s="22">
        <f t="shared" si="14"/>
        <v>0</v>
      </c>
      <c r="BH34" s="22">
        <f t="shared" si="14"/>
        <v>0</v>
      </c>
      <c r="BI34" s="22">
        <f t="shared" si="14"/>
        <v>0</v>
      </c>
      <c r="BJ34" s="22">
        <f t="shared" si="14"/>
        <v>0</v>
      </c>
      <c r="BK34" s="22">
        <f t="shared" si="14"/>
        <v>0</v>
      </c>
      <c r="BL34" s="22">
        <f t="shared" si="14"/>
        <v>0</v>
      </c>
      <c r="BM34" s="22">
        <f t="shared" si="14"/>
        <v>0</v>
      </c>
      <c r="BN34" s="22">
        <f t="shared" si="14"/>
        <v>0</v>
      </c>
      <c r="BO34" s="22">
        <f t="shared" si="14"/>
        <v>0</v>
      </c>
      <c r="BP34" s="22">
        <f t="shared" si="14"/>
        <v>0</v>
      </c>
      <c r="BQ34" s="22">
        <f t="shared" si="14"/>
        <v>0</v>
      </c>
      <c r="BR34" s="22">
        <f t="shared" si="14"/>
        <v>0</v>
      </c>
      <c r="BS34" s="22">
        <f t="shared" si="14"/>
        <v>0</v>
      </c>
      <c r="BT34" s="22">
        <f t="shared" si="14"/>
        <v>0</v>
      </c>
      <c r="BU34" s="22">
        <f t="shared" si="14"/>
        <v>0</v>
      </c>
      <c r="BV34" s="22">
        <f t="shared" si="14"/>
        <v>0</v>
      </c>
      <c r="BW34" s="22">
        <f t="shared" si="14"/>
        <v>0</v>
      </c>
      <c r="BX34" s="22">
        <f t="shared" si="14"/>
        <v>0</v>
      </c>
      <c r="BY34" s="22">
        <f t="shared" si="14"/>
        <v>0</v>
      </c>
      <c r="BZ34" s="22">
        <f t="shared" si="14"/>
        <v>0</v>
      </c>
      <c r="CA34" s="22">
        <f t="shared" si="14"/>
        <v>0</v>
      </c>
      <c r="CB34" s="22">
        <f t="shared" si="14"/>
        <v>0</v>
      </c>
      <c r="CC34" s="22">
        <f t="shared" si="14"/>
        <v>0</v>
      </c>
      <c r="CD34" s="22">
        <f t="shared" si="14"/>
        <v>0</v>
      </c>
      <c r="CE34" s="22">
        <f t="shared" si="14"/>
        <v>0</v>
      </c>
      <c r="CF34" s="22">
        <f t="shared" si="14"/>
        <v>0</v>
      </c>
      <c r="CG34" s="22">
        <f t="shared" si="14"/>
        <v>0</v>
      </c>
      <c r="CH34" s="22">
        <f t="shared" si="14"/>
        <v>0</v>
      </c>
      <c r="CI34" s="22">
        <f t="shared" si="14"/>
        <v>0</v>
      </c>
      <c r="CJ34" s="22">
        <f t="shared" ref="CJ34:CW34" si="15">SUM(CJ17:CJ22)</f>
        <v>0</v>
      </c>
      <c r="CK34" s="22">
        <f t="shared" si="15"/>
        <v>0</v>
      </c>
      <c r="CL34" s="22">
        <f t="shared" si="15"/>
        <v>0</v>
      </c>
      <c r="CM34" s="22">
        <f t="shared" si="15"/>
        <v>0</v>
      </c>
      <c r="CN34" s="22">
        <f t="shared" si="15"/>
        <v>0</v>
      </c>
      <c r="CO34" s="22">
        <f t="shared" si="15"/>
        <v>0</v>
      </c>
      <c r="CP34" s="22">
        <f t="shared" si="15"/>
        <v>0</v>
      </c>
      <c r="CQ34" s="22">
        <f t="shared" si="15"/>
        <v>0</v>
      </c>
      <c r="CR34" s="22">
        <f t="shared" si="15"/>
        <v>0</v>
      </c>
      <c r="CS34" s="22">
        <f t="shared" si="15"/>
        <v>0</v>
      </c>
      <c r="CT34" s="22">
        <f t="shared" si="15"/>
        <v>0</v>
      </c>
      <c r="CU34" s="22">
        <f t="shared" si="15"/>
        <v>0</v>
      </c>
      <c r="CV34" s="22">
        <f t="shared" si="15"/>
        <v>0</v>
      </c>
      <c r="CW34" s="22">
        <f t="shared" si="15"/>
        <v>0</v>
      </c>
    </row>
    <row r="35" spans="1:101" ht="28.5" customHeight="1" x14ac:dyDescent="0.25">
      <c r="B35" s="40" t="str">
        <f>'Project Scoring'!B56</f>
        <v>Level of risk</v>
      </c>
      <c r="C35" s="46"/>
      <c r="D35" s="39" t="str">
        <f>IF('Project Scoring'!D56="","",'Project Scoring'!D56)</f>
        <v/>
      </c>
      <c r="E35" s="22">
        <f t="shared" ref="E35:T35" si="16">SUM(E24:E28)</f>
        <v>5.5</v>
      </c>
      <c r="F35" s="22">
        <f t="shared" si="16"/>
        <v>7</v>
      </c>
      <c r="G35" s="22">
        <f t="shared" si="16"/>
        <v>11</v>
      </c>
      <c r="H35" s="22">
        <f t="shared" si="16"/>
        <v>7</v>
      </c>
      <c r="I35" s="22">
        <f t="shared" si="16"/>
        <v>9.5</v>
      </c>
      <c r="J35" s="22">
        <f t="shared" si="16"/>
        <v>11.5</v>
      </c>
      <c r="K35" s="22">
        <f t="shared" si="16"/>
        <v>12.5</v>
      </c>
      <c r="L35" s="22">
        <f t="shared" si="16"/>
        <v>7</v>
      </c>
      <c r="M35" s="22">
        <f t="shared" si="16"/>
        <v>6.5</v>
      </c>
      <c r="N35" s="22">
        <f t="shared" si="16"/>
        <v>8</v>
      </c>
      <c r="O35" s="22">
        <f t="shared" si="16"/>
        <v>0</v>
      </c>
      <c r="P35" s="22">
        <f t="shared" si="16"/>
        <v>0</v>
      </c>
      <c r="Q35" s="22">
        <f t="shared" si="16"/>
        <v>0</v>
      </c>
      <c r="R35" s="22">
        <f t="shared" si="16"/>
        <v>0</v>
      </c>
      <c r="S35" s="22">
        <f t="shared" si="16"/>
        <v>0</v>
      </c>
      <c r="T35" s="22">
        <f t="shared" si="16"/>
        <v>0</v>
      </c>
      <c r="U35" s="22"/>
      <c r="V35" s="22"/>
      <c r="W35" s="22"/>
      <c r="X35" s="22">
        <f t="shared" ref="X35:BC35" si="17">SUM(X24:X28)</f>
        <v>0</v>
      </c>
      <c r="Y35" s="22">
        <f t="shared" si="17"/>
        <v>0</v>
      </c>
      <c r="Z35" s="22">
        <f t="shared" si="17"/>
        <v>0</v>
      </c>
      <c r="AA35" s="22">
        <f t="shared" si="17"/>
        <v>0</v>
      </c>
      <c r="AB35" s="22">
        <f t="shared" si="17"/>
        <v>0</v>
      </c>
      <c r="AC35" s="22">
        <f t="shared" si="17"/>
        <v>0</v>
      </c>
      <c r="AD35" s="22">
        <f t="shared" si="17"/>
        <v>0</v>
      </c>
      <c r="AE35" s="22">
        <f t="shared" si="17"/>
        <v>0</v>
      </c>
      <c r="AF35" s="22">
        <f t="shared" si="17"/>
        <v>0</v>
      </c>
      <c r="AG35" s="22">
        <f t="shared" si="17"/>
        <v>0</v>
      </c>
      <c r="AH35" s="22">
        <f t="shared" si="17"/>
        <v>0</v>
      </c>
      <c r="AI35" s="22">
        <f t="shared" si="17"/>
        <v>0</v>
      </c>
      <c r="AJ35" s="22">
        <f t="shared" si="17"/>
        <v>0</v>
      </c>
      <c r="AK35" s="22">
        <f t="shared" si="17"/>
        <v>0</v>
      </c>
      <c r="AL35" s="22">
        <f t="shared" si="17"/>
        <v>0</v>
      </c>
      <c r="AM35" s="22">
        <f t="shared" si="17"/>
        <v>0</v>
      </c>
      <c r="AN35" s="22">
        <f t="shared" si="17"/>
        <v>0</v>
      </c>
      <c r="AO35" s="22">
        <f t="shared" si="17"/>
        <v>0</v>
      </c>
      <c r="AP35" s="22">
        <f t="shared" si="17"/>
        <v>0</v>
      </c>
      <c r="AQ35" s="22">
        <f t="shared" si="17"/>
        <v>0</v>
      </c>
      <c r="AR35" s="22">
        <f t="shared" si="17"/>
        <v>0</v>
      </c>
      <c r="AS35" s="22">
        <f t="shared" si="17"/>
        <v>0</v>
      </c>
      <c r="AT35" s="22">
        <f t="shared" si="17"/>
        <v>0</v>
      </c>
      <c r="AU35" s="22">
        <f t="shared" si="17"/>
        <v>0</v>
      </c>
      <c r="AV35" s="22">
        <f t="shared" si="17"/>
        <v>0</v>
      </c>
      <c r="AW35" s="22">
        <f t="shared" si="17"/>
        <v>0</v>
      </c>
      <c r="AX35" s="22">
        <f t="shared" si="17"/>
        <v>0</v>
      </c>
      <c r="AY35" s="22">
        <f t="shared" si="17"/>
        <v>0</v>
      </c>
      <c r="AZ35" s="22">
        <f t="shared" si="17"/>
        <v>0</v>
      </c>
      <c r="BA35" s="22">
        <f t="shared" si="17"/>
        <v>0</v>
      </c>
      <c r="BB35" s="22">
        <f t="shared" si="17"/>
        <v>0</v>
      </c>
      <c r="BC35" s="22">
        <f t="shared" si="17"/>
        <v>0</v>
      </c>
      <c r="BD35" s="22">
        <f t="shared" ref="BD35:CI35" si="18">SUM(BD24:BD28)</f>
        <v>0</v>
      </c>
      <c r="BE35" s="22">
        <f t="shared" si="18"/>
        <v>0</v>
      </c>
      <c r="BF35" s="22">
        <f t="shared" si="18"/>
        <v>0</v>
      </c>
      <c r="BG35" s="22">
        <f t="shared" si="18"/>
        <v>0</v>
      </c>
      <c r="BH35" s="22">
        <f t="shared" si="18"/>
        <v>0</v>
      </c>
      <c r="BI35" s="22">
        <f t="shared" si="18"/>
        <v>0</v>
      </c>
      <c r="BJ35" s="22">
        <f t="shared" si="18"/>
        <v>0</v>
      </c>
      <c r="BK35" s="22">
        <f t="shared" si="18"/>
        <v>0</v>
      </c>
      <c r="BL35" s="22">
        <f t="shared" si="18"/>
        <v>0</v>
      </c>
      <c r="BM35" s="22">
        <f t="shared" si="18"/>
        <v>0</v>
      </c>
      <c r="BN35" s="22">
        <f t="shared" si="18"/>
        <v>0</v>
      </c>
      <c r="BO35" s="22">
        <f t="shared" si="18"/>
        <v>0</v>
      </c>
      <c r="BP35" s="22">
        <f t="shared" si="18"/>
        <v>0</v>
      </c>
      <c r="BQ35" s="22">
        <f t="shared" si="18"/>
        <v>0</v>
      </c>
      <c r="BR35" s="22">
        <f t="shared" si="18"/>
        <v>0</v>
      </c>
      <c r="BS35" s="22">
        <f t="shared" si="18"/>
        <v>0</v>
      </c>
      <c r="BT35" s="22">
        <f t="shared" si="18"/>
        <v>0</v>
      </c>
      <c r="BU35" s="22">
        <f t="shared" si="18"/>
        <v>0</v>
      </c>
      <c r="BV35" s="22">
        <f t="shared" si="18"/>
        <v>0</v>
      </c>
      <c r="BW35" s="22">
        <f t="shared" si="18"/>
        <v>0</v>
      </c>
      <c r="BX35" s="22">
        <f t="shared" si="18"/>
        <v>0</v>
      </c>
      <c r="BY35" s="22">
        <f t="shared" si="18"/>
        <v>0</v>
      </c>
      <c r="BZ35" s="22">
        <f t="shared" si="18"/>
        <v>0</v>
      </c>
      <c r="CA35" s="22">
        <f t="shared" si="18"/>
        <v>0</v>
      </c>
      <c r="CB35" s="22">
        <f t="shared" si="18"/>
        <v>0</v>
      </c>
      <c r="CC35" s="22">
        <f t="shared" si="18"/>
        <v>0</v>
      </c>
      <c r="CD35" s="22">
        <f t="shared" si="18"/>
        <v>0</v>
      </c>
      <c r="CE35" s="22">
        <f t="shared" si="18"/>
        <v>0</v>
      </c>
      <c r="CF35" s="22">
        <f t="shared" si="18"/>
        <v>0</v>
      </c>
      <c r="CG35" s="22">
        <f t="shared" si="18"/>
        <v>0</v>
      </c>
      <c r="CH35" s="22">
        <f t="shared" si="18"/>
        <v>0</v>
      </c>
      <c r="CI35" s="22">
        <f t="shared" si="18"/>
        <v>0</v>
      </c>
      <c r="CJ35" s="22">
        <f t="shared" ref="CJ35:CW35" si="19">SUM(CJ24:CJ28)</f>
        <v>0</v>
      </c>
      <c r="CK35" s="22">
        <f t="shared" si="19"/>
        <v>0</v>
      </c>
      <c r="CL35" s="22">
        <f t="shared" si="19"/>
        <v>0</v>
      </c>
      <c r="CM35" s="22">
        <f t="shared" si="19"/>
        <v>0</v>
      </c>
      <c r="CN35" s="22">
        <f t="shared" si="19"/>
        <v>0</v>
      </c>
      <c r="CO35" s="22">
        <f t="shared" si="19"/>
        <v>0</v>
      </c>
      <c r="CP35" s="22">
        <f t="shared" si="19"/>
        <v>0</v>
      </c>
      <c r="CQ35" s="22">
        <f t="shared" si="19"/>
        <v>0</v>
      </c>
      <c r="CR35" s="22">
        <f t="shared" si="19"/>
        <v>0</v>
      </c>
      <c r="CS35" s="22">
        <f t="shared" si="19"/>
        <v>0</v>
      </c>
      <c r="CT35" s="22">
        <f t="shared" si="19"/>
        <v>0</v>
      </c>
      <c r="CU35" s="22">
        <f t="shared" si="19"/>
        <v>0</v>
      </c>
      <c r="CV35" s="22">
        <f t="shared" si="19"/>
        <v>0</v>
      </c>
      <c r="CW35" s="22">
        <f t="shared" si="19"/>
        <v>0</v>
      </c>
    </row>
    <row r="36" spans="1:101" ht="26.25" customHeight="1" x14ac:dyDescent="0.25">
      <c r="B36" s="20" t="str">
        <f>IF('Project Scoring'!B57="","",'Project Scoring'!B57)</f>
        <v xml:space="preserve"> Total Project Score = (cost+benefit+ease) - risk</v>
      </c>
      <c r="C36" s="20" t="str">
        <f>IF('Project Scoring'!C57="","",'Project Scoring'!C57)</f>
        <v/>
      </c>
      <c r="D36" s="20" t="str">
        <f>IF('Project Scoring'!D57="","",'Project Scoring'!D57)</f>
        <v/>
      </c>
      <c r="E36" s="20">
        <f>E31+E33+E34-E35</f>
        <v>20</v>
      </c>
      <c r="F36" s="20">
        <f t="shared" ref="F36:Y36" si="20">F31+F33+F34-F35</f>
        <v>-10</v>
      </c>
      <c r="G36" s="20">
        <f t="shared" si="20"/>
        <v>4</v>
      </c>
      <c r="H36" s="20">
        <f t="shared" si="20"/>
        <v>18.5</v>
      </c>
      <c r="I36" s="20">
        <f t="shared" si="20"/>
        <v>5.5</v>
      </c>
      <c r="J36" s="20">
        <f t="shared" si="20"/>
        <v>-4</v>
      </c>
      <c r="K36" s="20">
        <f t="shared" si="20"/>
        <v>-20</v>
      </c>
      <c r="L36" s="20">
        <f t="shared" si="20"/>
        <v>5</v>
      </c>
      <c r="M36" s="20">
        <f t="shared" si="20"/>
        <v>13</v>
      </c>
      <c r="N36" s="20">
        <f t="shared" si="20"/>
        <v>-3.5</v>
      </c>
      <c r="O36" s="20">
        <f t="shared" si="20"/>
        <v>0</v>
      </c>
      <c r="P36" s="20">
        <f t="shared" si="20"/>
        <v>0</v>
      </c>
      <c r="Q36" s="20">
        <f t="shared" si="20"/>
        <v>0</v>
      </c>
      <c r="R36" s="20">
        <f t="shared" si="20"/>
        <v>0</v>
      </c>
      <c r="S36" s="20">
        <f t="shared" si="20"/>
        <v>0</v>
      </c>
      <c r="T36" s="20">
        <f>T31+T33+T34-T35</f>
        <v>0</v>
      </c>
      <c r="U36" s="20"/>
      <c r="V36" s="20"/>
      <c r="W36" s="20"/>
      <c r="X36" s="20">
        <f t="shared" si="20"/>
        <v>0</v>
      </c>
      <c r="Y36" s="20">
        <f t="shared" si="20"/>
        <v>0</v>
      </c>
      <c r="Z36" s="20">
        <f t="shared" ref="Z36:BE36" si="21">Z33+Z34+Z35</f>
        <v>0</v>
      </c>
      <c r="AA36" s="20">
        <f t="shared" si="21"/>
        <v>0</v>
      </c>
      <c r="AB36" s="20">
        <f t="shared" si="21"/>
        <v>0</v>
      </c>
      <c r="AC36" s="20">
        <f t="shared" si="21"/>
        <v>0</v>
      </c>
      <c r="AD36" s="20">
        <f t="shared" si="21"/>
        <v>0</v>
      </c>
      <c r="AE36" s="20">
        <f t="shared" si="21"/>
        <v>0</v>
      </c>
      <c r="AF36" s="20">
        <f t="shared" si="21"/>
        <v>0</v>
      </c>
      <c r="AG36" s="20">
        <f t="shared" si="21"/>
        <v>0</v>
      </c>
      <c r="AH36" s="20">
        <f t="shared" si="21"/>
        <v>0</v>
      </c>
      <c r="AI36" s="20">
        <f t="shared" si="21"/>
        <v>0</v>
      </c>
      <c r="AJ36" s="20">
        <f t="shared" si="21"/>
        <v>0</v>
      </c>
      <c r="AK36" s="20">
        <f t="shared" si="21"/>
        <v>0</v>
      </c>
      <c r="AL36" s="20">
        <f t="shared" si="21"/>
        <v>0</v>
      </c>
      <c r="AM36" s="20">
        <f t="shared" si="21"/>
        <v>0</v>
      </c>
      <c r="AN36" s="20">
        <f t="shared" si="21"/>
        <v>0</v>
      </c>
      <c r="AO36" s="20">
        <f t="shared" si="21"/>
        <v>0</v>
      </c>
      <c r="AP36" s="20">
        <f t="shared" si="21"/>
        <v>0</v>
      </c>
      <c r="AQ36" s="20">
        <f t="shared" si="21"/>
        <v>0</v>
      </c>
      <c r="AR36" s="20">
        <f t="shared" si="21"/>
        <v>0</v>
      </c>
      <c r="AS36" s="20">
        <f t="shared" si="21"/>
        <v>0</v>
      </c>
      <c r="AT36" s="20">
        <f t="shared" si="21"/>
        <v>0</v>
      </c>
      <c r="AU36" s="20">
        <f t="shared" si="21"/>
        <v>0</v>
      </c>
      <c r="AV36" s="20">
        <f t="shared" si="21"/>
        <v>0</v>
      </c>
      <c r="AW36" s="20">
        <f t="shared" si="21"/>
        <v>0</v>
      </c>
      <c r="AX36" s="20">
        <f t="shared" si="21"/>
        <v>0</v>
      </c>
      <c r="AY36" s="20">
        <f t="shared" si="21"/>
        <v>0</v>
      </c>
      <c r="AZ36" s="20">
        <f t="shared" si="21"/>
        <v>0</v>
      </c>
      <c r="BA36" s="20">
        <f t="shared" si="21"/>
        <v>0</v>
      </c>
      <c r="BB36" s="20">
        <f t="shared" si="21"/>
        <v>0</v>
      </c>
      <c r="BC36" s="20">
        <f t="shared" si="21"/>
        <v>0</v>
      </c>
      <c r="BD36" s="20">
        <f t="shared" si="21"/>
        <v>0</v>
      </c>
      <c r="BE36" s="20">
        <f t="shared" si="21"/>
        <v>0</v>
      </c>
      <c r="BF36" s="20">
        <f t="shared" ref="BF36:CK36" si="22">BF33+BF34+BF35</f>
        <v>0</v>
      </c>
      <c r="BG36" s="20">
        <f t="shared" si="22"/>
        <v>0</v>
      </c>
      <c r="BH36" s="20">
        <f t="shared" si="22"/>
        <v>0</v>
      </c>
      <c r="BI36" s="20">
        <f t="shared" si="22"/>
        <v>0</v>
      </c>
      <c r="BJ36" s="20">
        <f t="shared" si="22"/>
        <v>0</v>
      </c>
      <c r="BK36" s="20">
        <f t="shared" si="22"/>
        <v>0</v>
      </c>
      <c r="BL36" s="20">
        <f t="shared" si="22"/>
        <v>0</v>
      </c>
      <c r="BM36" s="20">
        <f t="shared" si="22"/>
        <v>0</v>
      </c>
      <c r="BN36" s="20">
        <f t="shared" si="22"/>
        <v>0</v>
      </c>
      <c r="BO36" s="20">
        <f t="shared" si="22"/>
        <v>0</v>
      </c>
      <c r="BP36" s="20">
        <f t="shared" si="22"/>
        <v>0</v>
      </c>
      <c r="BQ36" s="20">
        <f t="shared" si="22"/>
        <v>0</v>
      </c>
      <c r="BR36" s="20">
        <f t="shared" si="22"/>
        <v>0</v>
      </c>
      <c r="BS36" s="20">
        <f t="shared" si="22"/>
        <v>0</v>
      </c>
      <c r="BT36" s="20">
        <f t="shared" si="22"/>
        <v>0</v>
      </c>
      <c r="BU36" s="20">
        <f t="shared" si="22"/>
        <v>0</v>
      </c>
      <c r="BV36" s="20">
        <f t="shared" si="22"/>
        <v>0</v>
      </c>
      <c r="BW36" s="20">
        <f t="shared" si="22"/>
        <v>0</v>
      </c>
      <c r="BX36" s="20">
        <f t="shared" si="22"/>
        <v>0</v>
      </c>
      <c r="BY36" s="20">
        <f t="shared" si="22"/>
        <v>0</v>
      </c>
      <c r="BZ36" s="20">
        <f t="shared" si="22"/>
        <v>0</v>
      </c>
      <c r="CA36" s="20">
        <f t="shared" si="22"/>
        <v>0</v>
      </c>
      <c r="CB36" s="20">
        <f t="shared" si="22"/>
        <v>0</v>
      </c>
      <c r="CC36" s="20">
        <f t="shared" si="22"/>
        <v>0</v>
      </c>
      <c r="CD36" s="20">
        <f t="shared" si="22"/>
        <v>0</v>
      </c>
      <c r="CE36" s="20">
        <f t="shared" si="22"/>
        <v>0</v>
      </c>
      <c r="CF36" s="20">
        <f t="shared" si="22"/>
        <v>0</v>
      </c>
      <c r="CG36" s="20">
        <f t="shared" si="22"/>
        <v>0</v>
      </c>
      <c r="CH36" s="20">
        <f t="shared" si="22"/>
        <v>0</v>
      </c>
      <c r="CI36" s="20">
        <f t="shared" si="22"/>
        <v>0</v>
      </c>
      <c r="CJ36" s="20">
        <f t="shared" si="22"/>
        <v>0</v>
      </c>
      <c r="CK36" s="20">
        <f t="shared" si="22"/>
        <v>0</v>
      </c>
      <c r="CL36" s="20">
        <f t="shared" ref="CL36:CW36" si="23">CL33+CL34+CL35</f>
        <v>0</v>
      </c>
      <c r="CM36" s="20">
        <f t="shared" si="23"/>
        <v>0</v>
      </c>
      <c r="CN36" s="20">
        <f t="shared" si="23"/>
        <v>0</v>
      </c>
      <c r="CO36" s="20">
        <f t="shared" si="23"/>
        <v>0</v>
      </c>
      <c r="CP36" s="20">
        <f t="shared" si="23"/>
        <v>0</v>
      </c>
      <c r="CQ36" s="20">
        <f t="shared" si="23"/>
        <v>0</v>
      </c>
      <c r="CR36" s="20">
        <f t="shared" si="23"/>
        <v>0</v>
      </c>
      <c r="CS36" s="20">
        <f t="shared" si="23"/>
        <v>0</v>
      </c>
      <c r="CT36" s="20">
        <f t="shared" si="23"/>
        <v>0</v>
      </c>
      <c r="CU36" s="20">
        <f t="shared" si="23"/>
        <v>0</v>
      </c>
      <c r="CV36" s="20">
        <f t="shared" si="23"/>
        <v>0</v>
      </c>
      <c r="CW36" s="20">
        <f t="shared" si="23"/>
        <v>0</v>
      </c>
    </row>
    <row r="39" spans="1:101" s="48" customFormat="1" ht="14.5" x14ac:dyDescent="0.35">
      <c r="A39" s="47"/>
      <c r="B39" s="53"/>
    </row>
    <row r="40" spans="1:101" s="48" customFormat="1" ht="31.5" customHeight="1" x14ac:dyDescent="0.35">
      <c r="B40" s="53"/>
    </row>
    <row r="41" spans="1:101" s="48" customFormat="1" ht="15.75" customHeight="1" x14ac:dyDescent="0.35">
      <c r="B41" s="53"/>
    </row>
    <row r="42" spans="1:101" s="48" customFormat="1" ht="25.5" customHeight="1" x14ac:dyDescent="0.35">
      <c r="B42" s="53"/>
    </row>
    <row r="43" spans="1:101" s="48" customFormat="1" ht="14.5" x14ac:dyDescent="0.35">
      <c r="B43" s="53"/>
    </row>
    <row r="44" spans="1:101" s="48" customFormat="1" ht="14.5" x14ac:dyDescent="0.35">
      <c r="B44" s="53"/>
    </row>
    <row r="45" spans="1:101" s="48" customFormat="1" ht="14.5" x14ac:dyDescent="0.35">
      <c r="B45" s="53"/>
    </row>
    <row r="46" spans="1:101" s="48" customFormat="1" ht="14.5" x14ac:dyDescent="0.35">
      <c r="B46" s="53"/>
    </row>
    <row r="47" spans="1:101" s="48" customFormat="1" ht="14.5" x14ac:dyDescent="0.35">
      <c r="B47" s="53"/>
    </row>
    <row r="48" spans="1:101" s="48" customFormat="1" ht="14.5" x14ac:dyDescent="0.35">
      <c r="B48" s="5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C3:F52"/>
  <sheetViews>
    <sheetView workbookViewId="0">
      <selection activeCell="G50" sqref="G50"/>
    </sheetView>
  </sheetViews>
  <sheetFormatPr defaultRowHeight="14.5" x14ac:dyDescent="0.35"/>
  <cols>
    <col min="3" max="3" width="16.81640625" style="43" bestFit="1" customWidth="1"/>
    <col min="5" max="5" width="16.1796875" customWidth="1"/>
  </cols>
  <sheetData>
    <row r="3" spans="3:6" s="43" customFormat="1" x14ac:dyDescent="0.35">
      <c r="C3" s="43" t="s">
        <v>34</v>
      </c>
      <c r="E3" s="44" t="s">
        <v>29</v>
      </c>
      <c r="F3" s="43" t="s">
        <v>28</v>
      </c>
    </row>
    <row r="5" spans="3:6" x14ac:dyDescent="0.35">
      <c r="C5" s="43" t="s">
        <v>2</v>
      </c>
      <c r="D5">
        <v>1</v>
      </c>
      <c r="E5" s="2" t="s">
        <v>16</v>
      </c>
      <c r="F5">
        <v>1</v>
      </c>
    </row>
    <row r="6" spans="3:6" x14ac:dyDescent="0.35">
      <c r="C6" s="56" t="s">
        <v>39</v>
      </c>
      <c r="D6">
        <v>2</v>
      </c>
      <c r="E6" s="1" t="s">
        <v>6</v>
      </c>
      <c r="F6">
        <v>0</v>
      </c>
    </row>
    <row r="7" spans="3:6" x14ac:dyDescent="0.35">
      <c r="D7">
        <v>3</v>
      </c>
    </row>
    <row r="8" spans="3:6" x14ac:dyDescent="0.35">
      <c r="D8">
        <v>4</v>
      </c>
      <c r="E8" s="1"/>
    </row>
    <row r="9" spans="3:6" x14ac:dyDescent="0.35">
      <c r="D9">
        <v>5</v>
      </c>
      <c r="E9" s="1"/>
    </row>
    <row r="10" spans="3:6" x14ac:dyDescent="0.35">
      <c r="D10">
        <v>6</v>
      </c>
      <c r="E10" s="1"/>
    </row>
    <row r="11" spans="3:6" x14ac:dyDescent="0.35">
      <c r="D11">
        <v>7</v>
      </c>
      <c r="E11" s="1"/>
    </row>
    <row r="12" spans="3:6" x14ac:dyDescent="0.35">
      <c r="D12">
        <v>8</v>
      </c>
      <c r="E12" s="1"/>
    </row>
    <row r="13" spans="3:6" x14ac:dyDescent="0.35">
      <c r="E13" s="1"/>
    </row>
    <row r="14" spans="3:6" x14ac:dyDescent="0.35">
      <c r="C14" s="44" t="s">
        <v>22</v>
      </c>
    </row>
    <row r="15" spans="3:6" x14ac:dyDescent="0.35">
      <c r="C15" s="56" t="s">
        <v>38</v>
      </c>
      <c r="D15">
        <v>1</v>
      </c>
      <c r="E15" s="1" t="s">
        <v>7</v>
      </c>
      <c r="F15">
        <v>1.5</v>
      </c>
    </row>
    <row r="16" spans="3:6" x14ac:dyDescent="0.35">
      <c r="D16">
        <v>2</v>
      </c>
      <c r="E16" s="1" t="s">
        <v>8</v>
      </c>
      <c r="F16">
        <v>0</v>
      </c>
    </row>
    <row r="17" spans="3:6" x14ac:dyDescent="0.35">
      <c r="D17">
        <v>3</v>
      </c>
      <c r="E17" s="1" t="s">
        <v>9</v>
      </c>
      <c r="F17">
        <v>-1.5</v>
      </c>
    </row>
    <row r="18" spans="3:6" x14ac:dyDescent="0.35">
      <c r="D18">
        <v>4</v>
      </c>
      <c r="E18" s="1"/>
    </row>
    <row r="19" spans="3:6" x14ac:dyDescent="0.35">
      <c r="D19">
        <v>5</v>
      </c>
      <c r="E19" s="1"/>
    </row>
    <row r="20" spans="3:6" x14ac:dyDescent="0.35">
      <c r="D20">
        <v>6</v>
      </c>
      <c r="E20" s="1"/>
    </row>
    <row r="21" spans="3:6" x14ac:dyDescent="0.35">
      <c r="D21">
        <v>7</v>
      </c>
      <c r="E21" s="1"/>
    </row>
    <row r="22" spans="3:6" x14ac:dyDescent="0.35">
      <c r="D22">
        <v>8</v>
      </c>
      <c r="E22" s="1"/>
    </row>
    <row r="23" spans="3:6" x14ac:dyDescent="0.35">
      <c r="E23" s="1"/>
    </row>
    <row r="24" spans="3:6" x14ac:dyDescent="0.35">
      <c r="C24" s="44" t="s">
        <v>3</v>
      </c>
    </row>
    <row r="25" spans="3:6" x14ac:dyDescent="0.35">
      <c r="C25" s="56" t="s">
        <v>37</v>
      </c>
      <c r="D25">
        <v>1</v>
      </c>
      <c r="E25" s="1" t="s">
        <v>7</v>
      </c>
      <c r="F25">
        <v>-1.5</v>
      </c>
    </row>
    <row r="26" spans="3:6" x14ac:dyDescent="0.35">
      <c r="D26">
        <v>2</v>
      </c>
      <c r="E26" s="1" t="s">
        <v>8</v>
      </c>
      <c r="F26">
        <v>0</v>
      </c>
    </row>
    <row r="27" spans="3:6" x14ac:dyDescent="0.35">
      <c r="D27">
        <v>3</v>
      </c>
      <c r="E27" s="1" t="s">
        <v>9</v>
      </c>
      <c r="F27">
        <v>1.5</v>
      </c>
    </row>
    <row r="28" spans="3:6" x14ac:dyDescent="0.35">
      <c r="D28">
        <v>4</v>
      </c>
      <c r="E28" s="1"/>
    </row>
    <row r="29" spans="3:6" x14ac:dyDescent="0.35">
      <c r="D29">
        <v>5</v>
      </c>
      <c r="E29" s="1"/>
    </row>
    <row r="30" spans="3:6" x14ac:dyDescent="0.35">
      <c r="D30">
        <v>6</v>
      </c>
      <c r="E30" s="1"/>
    </row>
    <row r="31" spans="3:6" x14ac:dyDescent="0.35">
      <c r="D31">
        <v>7</v>
      </c>
      <c r="E31" s="1"/>
    </row>
    <row r="32" spans="3:6" x14ac:dyDescent="0.35">
      <c r="D32">
        <v>8</v>
      </c>
      <c r="E32" s="1"/>
    </row>
    <row r="33" spans="3:6" x14ac:dyDescent="0.35">
      <c r="E33" s="1"/>
    </row>
    <row r="35" spans="3:6" x14ac:dyDescent="0.35">
      <c r="C35" s="44" t="s">
        <v>4</v>
      </c>
      <c r="D35">
        <v>1</v>
      </c>
      <c r="E35" s="1" t="s">
        <v>10</v>
      </c>
      <c r="F35">
        <v>1.5</v>
      </c>
    </row>
    <row r="36" spans="3:6" x14ac:dyDescent="0.35">
      <c r="C36" s="56" t="s">
        <v>36</v>
      </c>
      <c r="D36">
        <v>2</v>
      </c>
      <c r="E36" s="1" t="s">
        <v>8</v>
      </c>
      <c r="F36">
        <v>0</v>
      </c>
    </row>
    <row r="37" spans="3:6" x14ac:dyDescent="0.35">
      <c r="D37">
        <v>3</v>
      </c>
      <c r="E37" s="1" t="s">
        <v>11</v>
      </c>
      <c r="F37">
        <v>-1.5</v>
      </c>
    </row>
    <row r="38" spans="3:6" x14ac:dyDescent="0.35">
      <c r="D38">
        <v>4</v>
      </c>
      <c r="E38" s="1"/>
    </row>
    <row r="39" spans="3:6" x14ac:dyDescent="0.35">
      <c r="D39">
        <v>5</v>
      </c>
      <c r="E39" s="1"/>
    </row>
    <row r="40" spans="3:6" x14ac:dyDescent="0.35">
      <c r="D40">
        <v>6</v>
      </c>
      <c r="E40" s="1"/>
    </row>
    <row r="41" spans="3:6" x14ac:dyDescent="0.35">
      <c r="D41">
        <v>7</v>
      </c>
      <c r="E41" s="1"/>
    </row>
    <row r="42" spans="3:6" x14ac:dyDescent="0.35">
      <c r="D42">
        <v>8</v>
      </c>
      <c r="E42" s="1"/>
    </row>
    <row r="43" spans="3:6" x14ac:dyDescent="0.35">
      <c r="E43" s="1"/>
    </row>
    <row r="45" spans="3:6" x14ac:dyDescent="0.35">
      <c r="C45" s="44" t="s">
        <v>12</v>
      </c>
      <c r="D45">
        <v>1</v>
      </c>
      <c r="E45" s="1" t="s">
        <v>9</v>
      </c>
      <c r="F45">
        <v>1.5</v>
      </c>
    </row>
    <row r="46" spans="3:6" x14ac:dyDescent="0.35">
      <c r="C46" s="56" t="s">
        <v>35</v>
      </c>
      <c r="D46">
        <v>2</v>
      </c>
      <c r="E46" s="1" t="s">
        <v>8</v>
      </c>
      <c r="F46">
        <v>1</v>
      </c>
    </row>
    <row r="47" spans="3:6" x14ac:dyDescent="0.35">
      <c r="D47">
        <v>3</v>
      </c>
      <c r="E47" s="1" t="s">
        <v>7</v>
      </c>
      <c r="F47">
        <v>0.5</v>
      </c>
    </row>
    <row r="48" spans="3:6" x14ac:dyDescent="0.35">
      <c r="D48">
        <v>4</v>
      </c>
    </row>
    <row r="49" spans="4:4" x14ac:dyDescent="0.35">
      <c r="D49">
        <v>5</v>
      </c>
    </row>
    <row r="50" spans="4:4" x14ac:dyDescent="0.35">
      <c r="D50">
        <v>6</v>
      </c>
    </row>
    <row r="51" spans="4:4" x14ac:dyDescent="0.35">
      <c r="D51">
        <v>7</v>
      </c>
    </row>
    <row r="52" spans="4:4" x14ac:dyDescent="0.35">
      <c r="D52">
        <v>8</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7"/>
  <sheetViews>
    <sheetView workbookViewId="0"/>
  </sheetViews>
  <sheetFormatPr defaultRowHeight="14.5" x14ac:dyDescent="0.35"/>
  <cols>
    <col min="1" max="1" width="18" bestFit="1" customWidth="1"/>
    <col min="2" max="2" width="17.453125" customWidth="1"/>
  </cols>
  <sheetData>
    <row r="1" spans="1:57" x14ac:dyDescent="0.35">
      <c r="A1" t="s">
        <v>44</v>
      </c>
      <c r="B1" t="str">
        <f ca="1">'Project Scoring'!E3</f>
        <v>Project 1</v>
      </c>
      <c r="C1" t="str">
        <f ca="1">'Project Scoring'!F3</f>
        <v>Project 2</v>
      </c>
      <c r="D1" t="str">
        <f ca="1">'Project Scoring'!G3</f>
        <v>Project 3</v>
      </c>
      <c r="E1" t="str">
        <f ca="1">'Project Scoring'!H3</f>
        <v>Project 4</v>
      </c>
      <c r="F1" t="str">
        <f ca="1">'Project Scoring'!I3</f>
        <v>Project 5</v>
      </c>
      <c r="G1" t="str">
        <f ca="1">'Project Scoring'!J3</f>
        <v>Project 6</v>
      </c>
      <c r="H1" t="str">
        <f ca="1">'Project Scoring'!K3</f>
        <v>Project 7</v>
      </c>
      <c r="I1" t="str">
        <f ca="1">'Project Scoring'!L3</f>
        <v>Project 8</v>
      </c>
      <c r="J1" t="str">
        <f ca="1">'Project Scoring'!M3</f>
        <v>Project 9</v>
      </c>
      <c r="K1" t="str">
        <f ca="1">'Project Scoring'!N3</f>
        <v>Project 10</v>
      </c>
      <c r="L1">
        <f>'Project Scoring'!O3</f>
        <v>0</v>
      </c>
      <c r="M1">
        <f>'Project Scoring'!P3</f>
        <v>0</v>
      </c>
      <c r="N1">
        <f>'Project Scoring'!Q3</f>
        <v>0</v>
      </c>
      <c r="O1">
        <f>'Project Scoring'!R3</f>
        <v>0</v>
      </c>
      <c r="P1">
        <f>'Project Scoring'!S3</f>
        <v>0</v>
      </c>
      <c r="Q1">
        <f>'Project Scoring'!T3</f>
        <v>0</v>
      </c>
      <c r="R1">
        <f>'Project Scoring'!U3</f>
        <v>0</v>
      </c>
      <c r="S1">
        <f>'Project Scoring'!V3</f>
        <v>0</v>
      </c>
      <c r="T1">
        <f>'Project Scoring'!W3</f>
        <v>0</v>
      </c>
      <c r="U1">
        <f ca="1">'Project Scoring'!X3</f>
        <v>0</v>
      </c>
      <c r="V1">
        <f ca="1">'Project Scoring'!Y3</f>
        <v>0</v>
      </c>
      <c r="W1">
        <f ca="1">'Project Scoring'!Z3</f>
        <v>0</v>
      </c>
      <c r="X1">
        <f ca="1">'Project Scoring'!AA3</f>
        <v>0</v>
      </c>
      <c r="Y1">
        <f ca="1">'Project Scoring'!AB3</f>
        <v>0</v>
      </c>
      <c r="Z1">
        <f ca="1">'Project Scoring'!AC3</f>
        <v>0</v>
      </c>
      <c r="AA1">
        <f ca="1">'Project Scoring'!AD3</f>
        <v>0</v>
      </c>
      <c r="AB1">
        <f ca="1">'Project Scoring'!AE3</f>
        <v>0</v>
      </c>
      <c r="AC1">
        <f ca="1">'Project Scoring'!AF3</f>
        <v>0</v>
      </c>
      <c r="AD1">
        <f ca="1">'Project Scoring'!AG3</f>
        <v>0</v>
      </c>
      <c r="AE1">
        <f ca="1">'Project Scoring'!AH3</f>
        <v>0</v>
      </c>
      <c r="AF1">
        <f ca="1">'Project Scoring'!AI3</f>
        <v>0</v>
      </c>
      <c r="AG1">
        <f ca="1">'Project Scoring'!AJ3</f>
        <v>0</v>
      </c>
      <c r="AH1">
        <f ca="1">'Project Scoring'!AK3</f>
        <v>0</v>
      </c>
      <c r="AI1">
        <f ca="1">'Project Scoring'!AL3</f>
        <v>0</v>
      </c>
      <c r="AJ1">
        <f ca="1">'Project Scoring'!AM3</f>
        <v>0</v>
      </c>
      <c r="AK1">
        <f ca="1">'Project Scoring'!AN3</f>
        <v>0</v>
      </c>
      <c r="AL1">
        <f ca="1">'Project Scoring'!AO3</f>
        <v>0</v>
      </c>
      <c r="AM1">
        <f ca="1">'Project Scoring'!AP3</f>
        <v>0</v>
      </c>
      <c r="AN1">
        <f ca="1">'Project Scoring'!AQ3</f>
        <v>0</v>
      </c>
      <c r="AO1">
        <f ca="1">'Project Scoring'!AR3</f>
        <v>0</v>
      </c>
      <c r="AP1">
        <f ca="1">'Project Scoring'!AS3</f>
        <v>0</v>
      </c>
      <c r="AQ1">
        <f ca="1">'Project Scoring'!AT3</f>
        <v>0</v>
      </c>
      <c r="AR1">
        <f ca="1">'Project Scoring'!AU3</f>
        <v>0</v>
      </c>
      <c r="AS1">
        <f ca="1">'Project Scoring'!AV3</f>
        <v>0</v>
      </c>
      <c r="AT1">
        <f ca="1">'Project Scoring'!AW3</f>
        <v>0</v>
      </c>
      <c r="AU1">
        <f ca="1">'Project Scoring'!AX3</f>
        <v>0</v>
      </c>
      <c r="AV1">
        <f ca="1">'Project Scoring'!AY3</f>
        <v>0</v>
      </c>
      <c r="AW1">
        <f ca="1">'Project Scoring'!AZ3</f>
        <v>0</v>
      </c>
      <c r="AX1">
        <f ca="1">'Project Scoring'!BA3</f>
        <v>0</v>
      </c>
      <c r="AY1">
        <f ca="1">'Project Scoring'!BB3</f>
        <v>0</v>
      </c>
      <c r="AZ1">
        <f ca="1">'Project Scoring'!BC3</f>
        <v>0</v>
      </c>
      <c r="BA1">
        <f ca="1">'Project Scoring'!BD3</f>
        <v>0</v>
      </c>
      <c r="BB1">
        <f ca="1">'Project Scoring'!BE3</f>
        <v>0</v>
      </c>
      <c r="BC1">
        <f ca="1">'Project Scoring'!BF3</f>
        <v>0</v>
      </c>
      <c r="BD1">
        <f ca="1">'Project Scoring'!BG3</f>
        <v>0</v>
      </c>
      <c r="BE1">
        <f ca="1">'Project Scoring'!BH3</f>
        <v>0</v>
      </c>
    </row>
    <row r="2" spans="1:57" x14ac:dyDescent="0.35">
      <c r="A2" t="s">
        <v>30</v>
      </c>
      <c r="B2">
        <f ca="1">'Project Scoring'!E4</f>
        <v>0</v>
      </c>
      <c r="C2">
        <f ca="1">'Project Scoring'!F4</f>
        <v>0</v>
      </c>
      <c r="D2">
        <f ca="1">'Project Scoring'!G4</f>
        <v>0</v>
      </c>
      <c r="E2">
        <f ca="1">'Project Scoring'!H4</f>
        <v>0</v>
      </c>
      <c r="F2">
        <f ca="1">'Project Scoring'!I4</f>
        <v>0</v>
      </c>
      <c r="G2">
        <f ca="1">'Project Scoring'!J4</f>
        <v>0</v>
      </c>
      <c r="H2">
        <f ca="1">'Project Scoring'!K4</f>
        <v>0</v>
      </c>
      <c r="I2">
        <f ca="1">'Project Scoring'!L4</f>
        <v>0</v>
      </c>
      <c r="J2">
        <f ca="1">'Project Scoring'!M4</f>
        <v>0</v>
      </c>
      <c r="K2">
        <f ca="1">'Project Scoring'!N4</f>
        <v>0</v>
      </c>
      <c r="L2">
        <f>'Project Scoring'!O4</f>
        <v>0</v>
      </c>
      <c r="M2">
        <f>'Project Scoring'!P4</f>
        <v>0</v>
      </c>
      <c r="N2">
        <f>'Project Scoring'!Q4</f>
        <v>0</v>
      </c>
      <c r="O2">
        <f>'Project Scoring'!R4</f>
        <v>0</v>
      </c>
      <c r="P2">
        <f>'Project Scoring'!S4</f>
        <v>0</v>
      </c>
      <c r="Q2">
        <f>'Project Scoring'!T4</f>
        <v>0</v>
      </c>
      <c r="R2">
        <f>'Project Scoring'!U4</f>
        <v>0</v>
      </c>
      <c r="S2">
        <f>'Project Scoring'!V4</f>
        <v>0</v>
      </c>
      <c r="T2">
        <f>'Project Scoring'!W4</f>
        <v>0</v>
      </c>
      <c r="U2">
        <f ca="1">'Project Scoring'!X4</f>
        <v>0</v>
      </c>
      <c r="V2">
        <f ca="1">'Project Scoring'!Y4</f>
        <v>0</v>
      </c>
      <c r="W2">
        <f ca="1">'Project Scoring'!Z4</f>
        <v>0</v>
      </c>
      <c r="X2">
        <f ca="1">'Project Scoring'!AA4</f>
        <v>0</v>
      </c>
      <c r="Y2">
        <f ca="1">'Project Scoring'!AB4</f>
        <v>0</v>
      </c>
      <c r="Z2">
        <f ca="1">'Project Scoring'!AC4</f>
        <v>0</v>
      </c>
      <c r="AA2">
        <f ca="1">'Project Scoring'!AD4</f>
        <v>0</v>
      </c>
      <c r="AB2">
        <f ca="1">'Project Scoring'!AE4</f>
        <v>0</v>
      </c>
      <c r="AC2">
        <f ca="1">'Project Scoring'!AF4</f>
        <v>0</v>
      </c>
      <c r="AD2">
        <f ca="1">'Project Scoring'!AG4</f>
        <v>0</v>
      </c>
      <c r="AE2">
        <f ca="1">'Project Scoring'!AH4</f>
        <v>0</v>
      </c>
      <c r="AF2">
        <f ca="1">'Project Scoring'!AI4</f>
        <v>0</v>
      </c>
      <c r="AG2">
        <f ca="1">'Project Scoring'!AJ4</f>
        <v>0</v>
      </c>
      <c r="AH2">
        <f ca="1">'Project Scoring'!AK4</f>
        <v>0</v>
      </c>
      <c r="AI2">
        <f ca="1">'Project Scoring'!AL4</f>
        <v>0</v>
      </c>
      <c r="AJ2">
        <f ca="1">'Project Scoring'!AM4</f>
        <v>0</v>
      </c>
      <c r="AK2">
        <f ca="1">'Project Scoring'!AN4</f>
        <v>0</v>
      </c>
      <c r="AL2">
        <f ca="1">'Project Scoring'!AO4</f>
        <v>0</v>
      </c>
      <c r="AM2">
        <f ca="1">'Project Scoring'!AP4</f>
        <v>0</v>
      </c>
      <c r="AN2">
        <f ca="1">'Project Scoring'!AQ4</f>
        <v>0</v>
      </c>
      <c r="AO2">
        <f ca="1">'Project Scoring'!AR4</f>
        <v>0</v>
      </c>
      <c r="AP2">
        <f ca="1">'Project Scoring'!AS4</f>
        <v>0</v>
      </c>
      <c r="AQ2">
        <f ca="1">'Project Scoring'!AT4</f>
        <v>0</v>
      </c>
      <c r="AR2">
        <f ca="1">'Project Scoring'!AU4</f>
        <v>0</v>
      </c>
      <c r="AS2">
        <f ca="1">'Project Scoring'!AV4</f>
        <v>0</v>
      </c>
      <c r="AT2">
        <f ca="1">'Project Scoring'!AW4</f>
        <v>0</v>
      </c>
      <c r="AU2">
        <f ca="1">'Project Scoring'!AX4</f>
        <v>0</v>
      </c>
      <c r="AV2">
        <f ca="1">'Project Scoring'!AY4</f>
        <v>0</v>
      </c>
      <c r="AW2">
        <f ca="1">'Project Scoring'!AZ4</f>
        <v>0</v>
      </c>
      <c r="AX2">
        <f ca="1">'Project Scoring'!BA4</f>
        <v>0</v>
      </c>
      <c r="AY2">
        <f ca="1">'Project Scoring'!BB4</f>
        <v>0</v>
      </c>
      <c r="AZ2">
        <f ca="1">'Project Scoring'!BC4</f>
        <v>0</v>
      </c>
      <c r="BA2">
        <f ca="1">'Project Scoring'!BD4</f>
        <v>0</v>
      </c>
      <c r="BB2">
        <f ca="1">'Project Scoring'!BE4</f>
        <v>0</v>
      </c>
      <c r="BC2">
        <f ca="1">'Project Scoring'!BF4</f>
        <v>0</v>
      </c>
      <c r="BD2">
        <f ca="1">'Project Scoring'!BG4</f>
        <v>0</v>
      </c>
      <c r="BE2">
        <f ca="1">'Project Scoring'!BH4</f>
        <v>0</v>
      </c>
    </row>
    <row r="3" spans="1:57" x14ac:dyDescent="0.35">
      <c r="A3" t="str">
        <f>'Project Scoring'!B52</f>
        <v>Costs</v>
      </c>
      <c r="B3">
        <f>'Project Scoring'!E52</f>
        <v>1.5</v>
      </c>
      <c r="C3">
        <f>'Project Scoring'!F52</f>
        <v>-3</v>
      </c>
      <c r="D3">
        <f>'Project Scoring'!G52</f>
        <v>1.5</v>
      </c>
      <c r="E3">
        <f>'Project Scoring'!H52</f>
        <v>1.5</v>
      </c>
      <c r="F3">
        <f>'Project Scoring'!I52</f>
        <v>0</v>
      </c>
      <c r="G3">
        <f>'Project Scoring'!J52</f>
        <v>-1.5</v>
      </c>
      <c r="H3">
        <f>'Project Scoring'!K52</f>
        <v>-3</v>
      </c>
      <c r="I3">
        <f>'Project Scoring'!L52</f>
        <v>0</v>
      </c>
      <c r="J3">
        <f>'Project Scoring'!M52</f>
        <v>1.5</v>
      </c>
      <c r="K3">
        <f>'Project Scoring'!N52</f>
        <v>1.5</v>
      </c>
      <c r="L3">
        <f>'Project Scoring'!O52</f>
        <v>0</v>
      </c>
      <c r="M3">
        <f>'Project Scoring'!P52</f>
        <v>0</v>
      </c>
      <c r="N3">
        <f>'Project Scoring'!Q52</f>
        <v>0</v>
      </c>
      <c r="O3">
        <f>'Project Scoring'!R52</f>
        <v>0</v>
      </c>
      <c r="P3">
        <f>'Project Scoring'!S52</f>
        <v>0</v>
      </c>
      <c r="Q3">
        <f>'Project Scoring'!T52</f>
        <v>0</v>
      </c>
      <c r="R3">
        <f>'Project Scoring'!U52</f>
        <v>0</v>
      </c>
      <c r="S3">
        <f>'Project Scoring'!V52</f>
        <v>0</v>
      </c>
      <c r="T3">
        <f>'Project Scoring'!W52</f>
        <v>0</v>
      </c>
      <c r="U3">
        <f>'Project Scoring'!X52</f>
        <v>0</v>
      </c>
      <c r="V3">
        <f>'Project Scoring'!Y52</f>
        <v>0</v>
      </c>
      <c r="W3">
        <f>'Project Scoring'!Z52</f>
        <v>0</v>
      </c>
      <c r="X3">
        <f>'Project Scoring'!AA52</f>
        <v>0</v>
      </c>
      <c r="Y3">
        <f>'Project Scoring'!AB52</f>
        <v>0</v>
      </c>
      <c r="Z3">
        <f>'Project Scoring'!AC52</f>
        <v>0</v>
      </c>
      <c r="AA3">
        <f>'Project Scoring'!AD52</f>
        <v>0</v>
      </c>
      <c r="AB3">
        <f>'Project Scoring'!AE52</f>
        <v>0</v>
      </c>
      <c r="AC3">
        <f>'Project Scoring'!AF52</f>
        <v>0</v>
      </c>
      <c r="AD3">
        <f>'Project Scoring'!AG52</f>
        <v>0</v>
      </c>
      <c r="AE3">
        <f>'Project Scoring'!AH52</f>
        <v>0</v>
      </c>
      <c r="AF3">
        <f>'Project Scoring'!AI52</f>
        <v>0</v>
      </c>
      <c r="AG3">
        <f>'Project Scoring'!AJ52</f>
        <v>0</v>
      </c>
      <c r="AH3">
        <f>'Project Scoring'!AK52</f>
        <v>0</v>
      </c>
      <c r="AI3">
        <f>'Project Scoring'!AL52</f>
        <v>0</v>
      </c>
      <c r="AJ3">
        <f>'Project Scoring'!AM52</f>
        <v>0</v>
      </c>
      <c r="AK3">
        <f>'Project Scoring'!AN52</f>
        <v>0</v>
      </c>
      <c r="AL3">
        <f>'Project Scoring'!AO52</f>
        <v>0</v>
      </c>
      <c r="AM3">
        <f>'Project Scoring'!AP52</f>
        <v>0</v>
      </c>
      <c r="AN3">
        <f>'Project Scoring'!AQ52</f>
        <v>0</v>
      </c>
      <c r="AO3">
        <f>'Project Scoring'!AR52</f>
        <v>0</v>
      </c>
      <c r="AP3">
        <f>'Project Scoring'!AS52</f>
        <v>0</v>
      </c>
      <c r="AQ3">
        <f>'Project Scoring'!AT52</f>
        <v>0</v>
      </c>
      <c r="AR3">
        <f>'Project Scoring'!AU52</f>
        <v>0</v>
      </c>
      <c r="AS3">
        <f>'Project Scoring'!AV52</f>
        <v>0</v>
      </c>
      <c r="AT3">
        <f>'Project Scoring'!AW52</f>
        <v>0</v>
      </c>
      <c r="AU3">
        <f>'Project Scoring'!AX52</f>
        <v>0</v>
      </c>
      <c r="AV3">
        <f>'Project Scoring'!AY52</f>
        <v>0</v>
      </c>
      <c r="AW3">
        <f>'Project Scoring'!AZ52</f>
        <v>0</v>
      </c>
      <c r="AX3">
        <f>'Project Scoring'!BA52</f>
        <v>0</v>
      </c>
      <c r="AY3">
        <f>'Project Scoring'!BB52</f>
        <v>0</v>
      </c>
      <c r="AZ3">
        <f>'Project Scoring'!BC52</f>
        <v>0</v>
      </c>
      <c r="BA3">
        <f>'Project Scoring'!BD52</f>
        <v>0</v>
      </c>
      <c r="BB3">
        <f>'Project Scoring'!BE52</f>
        <v>0</v>
      </c>
      <c r="BC3">
        <f>'Project Scoring'!BF52</f>
        <v>0</v>
      </c>
      <c r="BD3">
        <f>'Project Scoring'!BG52</f>
        <v>0</v>
      </c>
      <c r="BE3">
        <f>'Project Scoring'!BH52</f>
        <v>0</v>
      </c>
    </row>
    <row r="4" spans="1:57" x14ac:dyDescent="0.35">
      <c r="A4" t="str">
        <f>'Project Scoring'!B54</f>
        <v>Benefits</v>
      </c>
      <c r="B4">
        <f>'Project Scoring'!E54</f>
        <v>13.5</v>
      </c>
      <c r="C4">
        <f>'Project Scoring'!F54</f>
        <v>0</v>
      </c>
      <c r="D4">
        <f>'Project Scoring'!G54</f>
        <v>3</v>
      </c>
      <c r="E4">
        <f>'Project Scoring'!H54</f>
        <v>7.5</v>
      </c>
      <c r="F4">
        <f>'Project Scoring'!I54</f>
        <v>4.5</v>
      </c>
      <c r="G4">
        <f>'Project Scoring'!J54</f>
        <v>13.5</v>
      </c>
      <c r="H4">
        <f>'Project Scoring'!K54</f>
        <v>9</v>
      </c>
      <c r="I4">
        <f>'Project Scoring'!L54</f>
        <v>-6</v>
      </c>
      <c r="J4">
        <f>'Project Scoring'!M54</f>
        <v>7.5</v>
      </c>
      <c r="K4">
        <f>'Project Scoring'!N54</f>
        <v>4.5</v>
      </c>
      <c r="L4">
        <f>'Project Scoring'!O54</f>
        <v>0</v>
      </c>
      <c r="M4">
        <f>'Project Scoring'!P54</f>
        <v>0</v>
      </c>
      <c r="N4">
        <f>'Project Scoring'!Q54</f>
        <v>0</v>
      </c>
      <c r="O4">
        <f>'Project Scoring'!R54</f>
        <v>0</v>
      </c>
      <c r="P4">
        <f>'Project Scoring'!S54</f>
        <v>0</v>
      </c>
      <c r="Q4">
        <f>'Project Scoring'!T54</f>
        <v>0</v>
      </c>
      <c r="R4">
        <f>'Project Scoring'!U54</f>
        <v>0</v>
      </c>
      <c r="S4">
        <f>'Project Scoring'!V54</f>
        <v>0</v>
      </c>
      <c r="T4">
        <f>'Project Scoring'!W54</f>
        <v>0</v>
      </c>
      <c r="U4">
        <f>'Project Scoring'!X54</f>
        <v>0</v>
      </c>
      <c r="V4">
        <f>'Project Scoring'!Y54</f>
        <v>0</v>
      </c>
      <c r="W4">
        <f>'Project Scoring'!Z54</f>
        <v>0</v>
      </c>
      <c r="X4">
        <f>'Project Scoring'!AA54</f>
        <v>0</v>
      </c>
      <c r="Y4">
        <f>'Project Scoring'!AB54</f>
        <v>0</v>
      </c>
      <c r="Z4">
        <f>'Project Scoring'!AC54</f>
        <v>0</v>
      </c>
      <c r="AA4">
        <f>'Project Scoring'!AD54</f>
        <v>0</v>
      </c>
      <c r="AB4">
        <f>'Project Scoring'!AE54</f>
        <v>0</v>
      </c>
      <c r="AC4">
        <f>'Project Scoring'!AF54</f>
        <v>0</v>
      </c>
      <c r="AD4">
        <f>'Project Scoring'!AG54</f>
        <v>0</v>
      </c>
      <c r="AE4">
        <f>'Project Scoring'!AH54</f>
        <v>0</v>
      </c>
      <c r="AF4">
        <f>'Project Scoring'!AI54</f>
        <v>0</v>
      </c>
      <c r="AG4">
        <f>'Project Scoring'!AJ54</f>
        <v>0</v>
      </c>
      <c r="AH4">
        <f>'Project Scoring'!AK54</f>
        <v>0</v>
      </c>
      <c r="AI4">
        <f>'Project Scoring'!AL54</f>
        <v>0</v>
      </c>
      <c r="AJ4">
        <f>'Project Scoring'!AM54</f>
        <v>0</v>
      </c>
      <c r="AK4">
        <f>'Project Scoring'!AN54</f>
        <v>0</v>
      </c>
      <c r="AL4">
        <f>'Project Scoring'!AO54</f>
        <v>0</v>
      </c>
      <c r="AM4">
        <f>'Project Scoring'!AP54</f>
        <v>0</v>
      </c>
      <c r="AN4">
        <f>'Project Scoring'!AQ54</f>
        <v>0</v>
      </c>
      <c r="AO4">
        <f>'Project Scoring'!AR54</f>
        <v>0</v>
      </c>
      <c r="AP4">
        <f>'Project Scoring'!AS54</f>
        <v>0</v>
      </c>
      <c r="AQ4">
        <f>'Project Scoring'!AT54</f>
        <v>0</v>
      </c>
      <c r="AR4">
        <f>'Project Scoring'!AU54</f>
        <v>0</v>
      </c>
      <c r="AS4">
        <f>'Project Scoring'!AV54</f>
        <v>0</v>
      </c>
      <c r="AT4">
        <f>'Project Scoring'!AW54</f>
        <v>0</v>
      </c>
      <c r="AU4">
        <f>'Project Scoring'!AX54</f>
        <v>0</v>
      </c>
      <c r="AV4">
        <f>'Project Scoring'!AY54</f>
        <v>0</v>
      </c>
      <c r="AW4">
        <f>'Project Scoring'!AZ54</f>
        <v>0</v>
      </c>
      <c r="AX4">
        <f>'Project Scoring'!BA54</f>
        <v>0</v>
      </c>
      <c r="AY4">
        <f>'Project Scoring'!BB54</f>
        <v>0</v>
      </c>
      <c r="AZ4">
        <f>'Project Scoring'!BC54</f>
        <v>0</v>
      </c>
      <c r="BA4">
        <f>'Project Scoring'!BD54</f>
        <v>0</v>
      </c>
      <c r="BB4">
        <f>'Project Scoring'!BE54</f>
        <v>0</v>
      </c>
      <c r="BC4">
        <f>'Project Scoring'!BF54</f>
        <v>0</v>
      </c>
      <c r="BD4">
        <f>'Project Scoring'!BG54</f>
        <v>0</v>
      </c>
      <c r="BE4">
        <f>'Project Scoring'!BH54</f>
        <v>0</v>
      </c>
    </row>
    <row r="5" spans="1:57" x14ac:dyDescent="0.35">
      <c r="A5" t="str">
        <f>'Project Scoring'!B55</f>
        <v>Ease of execution</v>
      </c>
      <c r="B5">
        <f>'Project Scoring'!E55</f>
        <v>10.5</v>
      </c>
      <c r="C5">
        <f>'Project Scoring'!F55</f>
        <v>0</v>
      </c>
      <c r="D5">
        <f>'Project Scoring'!G55</f>
        <v>10.5</v>
      </c>
      <c r="E5">
        <f>'Project Scoring'!H55</f>
        <v>16.5</v>
      </c>
      <c r="F5">
        <f>'Project Scoring'!I55</f>
        <v>10.5</v>
      </c>
      <c r="G5">
        <f>'Project Scoring'!J55</f>
        <v>-4.5</v>
      </c>
      <c r="H5">
        <f>'Project Scoring'!K55</f>
        <v>-13.5</v>
      </c>
      <c r="I5">
        <f>'Project Scoring'!L55</f>
        <v>18</v>
      </c>
      <c r="J5">
        <f>'Project Scoring'!M55</f>
        <v>10.5</v>
      </c>
      <c r="K5">
        <f>'Project Scoring'!N55</f>
        <v>-1.5</v>
      </c>
      <c r="L5">
        <f>'Project Scoring'!O55</f>
        <v>0</v>
      </c>
      <c r="M5">
        <f>'Project Scoring'!P55</f>
        <v>0</v>
      </c>
      <c r="N5">
        <f>'Project Scoring'!Q55</f>
        <v>0</v>
      </c>
      <c r="O5">
        <f>'Project Scoring'!R55</f>
        <v>0</v>
      </c>
      <c r="P5">
        <f>'Project Scoring'!S55</f>
        <v>0</v>
      </c>
      <c r="Q5">
        <f>'Project Scoring'!T55</f>
        <v>0</v>
      </c>
      <c r="R5">
        <f>'Project Scoring'!U55</f>
        <v>0</v>
      </c>
      <c r="S5">
        <f>'Project Scoring'!V55</f>
        <v>0</v>
      </c>
      <c r="T5">
        <f>'Project Scoring'!W55</f>
        <v>0</v>
      </c>
      <c r="U5">
        <f>'Project Scoring'!X55</f>
        <v>0</v>
      </c>
      <c r="V5">
        <f>'Project Scoring'!Y55</f>
        <v>0</v>
      </c>
      <c r="W5">
        <f>'Project Scoring'!Z55</f>
        <v>0</v>
      </c>
      <c r="X5">
        <f>'Project Scoring'!AA55</f>
        <v>0</v>
      </c>
      <c r="Y5">
        <f>'Project Scoring'!AB55</f>
        <v>0</v>
      </c>
      <c r="Z5">
        <f>'Project Scoring'!AC55</f>
        <v>0</v>
      </c>
      <c r="AA5">
        <f>'Project Scoring'!AD55</f>
        <v>0</v>
      </c>
      <c r="AB5">
        <f>'Project Scoring'!AE55</f>
        <v>0</v>
      </c>
      <c r="AC5">
        <f>'Project Scoring'!AF55</f>
        <v>0</v>
      </c>
      <c r="AD5">
        <f>'Project Scoring'!AG55</f>
        <v>0</v>
      </c>
      <c r="AE5">
        <f>'Project Scoring'!AH55</f>
        <v>0</v>
      </c>
      <c r="AF5">
        <f>'Project Scoring'!AI55</f>
        <v>0</v>
      </c>
      <c r="AG5">
        <f>'Project Scoring'!AJ55</f>
        <v>0</v>
      </c>
      <c r="AH5">
        <f>'Project Scoring'!AK55</f>
        <v>0</v>
      </c>
      <c r="AI5">
        <f>'Project Scoring'!AL55</f>
        <v>0</v>
      </c>
      <c r="AJ5">
        <f>'Project Scoring'!AM55</f>
        <v>0</v>
      </c>
      <c r="AK5">
        <f>'Project Scoring'!AN55</f>
        <v>0</v>
      </c>
      <c r="AL5">
        <f>'Project Scoring'!AO55</f>
        <v>0</v>
      </c>
      <c r="AM5">
        <f>'Project Scoring'!AP55</f>
        <v>0</v>
      </c>
      <c r="AN5">
        <f>'Project Scoring'!AQ55</f>
        <v>0</v>
      </c>
      <c r="AO5">
        <f>'Project Scoring'!AR55</f>
        <v>0</v>
      </c>
      <c r="AP5">
        <f>'Project Scoring'!AS55</f>
        <v>0</v>
      </c>
      <c r="AQ5">
        <f>'Project Scoring'!AT55</f>
        <v>0</v>
      </c>
      <c r="AR5">
        <f>'Project Scoring'!AU55</f>
        <v>0</v>
      </c>
      <c r="AS5">
        <f>'Project Scoring'!AV55</f>
        <v>0</v>
      </c>
      <c r="AT5">
        <f>'Project Scoring'!AW55</f>
        <v>0</v>
      </c>
      <c r="AU5">
        <f>'Project Scoring'!AX55</f>
        <v>0</v>
      </c>
      <c r="AV5">
        <f>'Project Scoring'!AY55</f>
        <v>0</v>
      </c>
      <c r="AW5">
        <f>'Project Scoring'!AZ55</f>
        <v>0</v>
      </c>
      <c r="AX5">
        <f>'Project Scoring'!BA55</f>
        <v>0</v>
      </c>
      <c r="AY5">
        <f>'Project Scoring'!BB55</f>
        <v>0</v>
      </c>
      <c r="AZ5">
        <f>'Project Scoring'!BC55</f>
        <v>0</v>
      </c>
      <c r="BA5">
        <f>'Project Scoring'!BD55</f>
        <v>0</v>
      </c>
      <c r="BB5">
        <f>'Project Scoring'!BE55</f>
        <v>0</v>
      </c>
      <c r="BC5">
        <f>'Project Scoring'!BF55</f>
        <v>0</v>
      </c>
      <c r="BD5">
        <f>'Project Scoring'!BG55</f>
        <v>0</v>
      </c>
      <c r="BE5">
        <f>'Project Scoring'!BH55</f>
        <v>0</v>
      </c>
    </row>
    <row r="6" spans="1:57" x14ac:dyDescent="0.35">
      <c r="A6" t="str">
        <f>'Project Scoring'!B56</f>
        <v>Level of risk</v>
      </c>
      <c r="B6">
        <f>'Project Scoring'!E56</f>
        <v>5.5</v>
      </c>
      <c r="C6">
        <f>'Project Scoring'!F56</f>
        <v>7</v>
      </c>
      <c r="D6">
        <f>'Project Scoring'!G56</f>
        <v>11</v>
      </c>
      <c r="E6">
        <f>'Project Scoring'!H56</f>
        <v>7</v>
      </c>
      <c r="F6">
        <f>'Project Scoring'!I56</f>
        <v>9.5</v>
      </c>
      <c r="G6">
        <f>'Project Scoring'!J56</f>
        <v>11.5</v>
      </c>
      <c r="H6">
        <f>'Project Scoring'!K56</f>
        <v>12.5</v>
      </c>
      <c r="I6">
        <f>'Project Scoring'!L56</f>
        <v>7</v>
      </c>
      <c r="J6">
        <f>'Project Scoring'!M56</f>
        <v>6.5</v>
      </c>
      <c r="K6">
        <f>'Project Scoring'!N56</f>
        <v>8</v>
      </c>
      <c r="L6">
        <f>'Project Scoring'!O56</f>
        <v>0</v>
      </c>
      <c r="M6">
        <f>'Project Scoring'!P56</f>
        <v>0</v>
      </c>
      <c r="N6">
        <f>'Project Scoring'!Q56</f>
        <v>0</v>
      </c>
      <c r="O6">
        <f>'Project Scoring'!R56</f>
        <v>0</v>
      </c>
      <c r="P6">
        <f>'Project Scoring'!S56</f>
        <v>0</v>
      </c>
      <c r="Q6">
        <f>'Project Scoring'!T56</f>
        <v>0</v>
      </c>
      <c r="R6">
        <f>'Project Scoring'!U56</f>
        <v>0</v>
      </c>
      <c r="S6">
        <f>'Project Scoring'!V56</f>
        <v>0</v>
      </c>
      <c r="T6">
        <f>'Project Scoring'!W56</f>
        <v>0</v>
      </c>
      <c r="U6">
        <f>'Project Scoring'!X56</f>
        <v>0</v>
      </c>
      <c r="V6">
        <f>'Project Scoring'!Y56</f>
        <v>0</v>
      </c>
      <c r="W6">
        <f>'Project Scoring'!Z56</f>
        <v>0</v>
      </c>
      <c r="X6">
        <f>'Project Scoring'!AA56</f>
        <v>0</v>
      </c>
      <c r="Y6">
        <f>'Project Scoring'!AB56</f>
        <v>0</v>
      </c>
      <c r="Z6">
        <f>'Project Scoring'!AC56</f>
        <v>0</v>
      </c>
      <c r="AA6">
        <f>'Project Scoring'!AD56</f>
        <v>0</v>
      </c>
      <c r="AB6">
        <f>'Project Scoring'!AE56</f>
        <v>0</v>
      </c>
      <c r="AC6">
        <f>'Project Scoring'!AF56</f>
        <v>0</v>
      </c>
      <c r="AD6">
        <f>'Project Scoring'!AG56</f>
        <v>0</v>
      </c>
      <c r="AE6">
        <f>'Project Scoring'!AH56</f>
        <v>0</v>
      </c>
      <c r="AF6">
        <f>'Project Scoring'!AI56</f>
        <v>0</v>
      </c>
      <c r="AG6">
        <f>'Project Scoring'!AJ56</f>
        <v>0</v>
      </c>
      <c r="AH6">
        <f>'Project Scoring'!AK56</f>
        <v>0</v>
      </c>
      <c r="AI6">
        <f>'Project Scoring'!AL56</f>
        <v>0</v>
      </c>
      <c r="AJ6">
        <f>'Project Scoring'!AM56</f>
        <v>0</v>
      </c>
      <c r="AK6">
        <f>'Project Scoring'!AN56</f>
        <v>0</v>
      </c>
      <c r="AL6">
        <f>'Project Scoring'!AO56</f>
        <v>0</v>
      </c>
      <c r="AM6">
        <f>'Project Scoring'!AP56</f>
        <v>0</v>
      </c>
      <c r="AN6">
        <f>'Project Scoring'!AQ56</f>
        <v>0</v>
      </c>
      <c r="AO6">
        <f>'Project Scoring'!AR56</f>
        <v>0</v>
      </c>
      <c r="AP6">
        <f>'Project Scoring'!AS56</f>
        <v>0</v>
      </c>
      <c r="AQ6">
        <f>'Project Scoring'!AT56</f>
        <v>0</v>
      </c>
      <c r="AR6">
        <f>'Project Scoring'!AU56</f>
        <v>0</v>
      </c>
      <c r="AS6">
        <f>'Project Scoring'!AV56</f>
        <v>0</v>
      </c>
      <c r="AT6">
        <f>'Project Scoring'!AW56</f>
        <v>0</v>
      </c>
      <c r="AU6">
        <f>'Project Scoring'!AX56</f>
        <v>0</v>
      </c>
      <c r="AV6">
        <f>'Project Scoring'!AY56</f>
        <v>0</v>
      </c>
      <c r="AW6">
        <f>'Project Scoring'!AZ56</f>
        <v>0</v>
      </c>
      <c r="AX6">
        <f>'Project Scoring'!BA56</f>
        <v>0</v>
      </c>
      <c r="AY6">
        <f>'Project Scoring'!BB56</f>
        <v>0</v>
      </c>
      <c r="AZ6">
        <f>'Project Scoring'!BC56</f>
        <v>0</v>
      </c>
      <c r="BA6">
        <f>'Project Scoring'!BD56</f>
        <v>0</v>
      </c>
      <c r="BB6">
        <f>'Project Scoring'!BE56</f>
        <v>0</v>
      </c>
      <c r="BC6">
        <f>'Project Scoring'!BF56</f>
        <v>0</v>
      </c>
      <c r="BD6">
        <f>'Project Scoring'!BG56</f>
        <v>0</v>
      </c>
      <c r="BE6">
        <f>'Project Scoring'!BH56</f>
        <v>0</v>
      </c>
    </row>
    <row r="7" spans="1:57" x14ac:dyDescent="0.35">
      <c r="A7" t="str">
        <f>'Project Scoring'!B57</f>
        <v xml:space="preserve"> Total Project Score = (cost+benefit+ease) - risk</v>
      </c>
      <c r="B7">
        <f>'Project Scoring'!E57</f>
        <v>20</v>
      </c>
      <c r="C7" t="str">
        <f>'Project Scoring'!F57</f>
        <v/>
      </c>
      <c r="D7" t="str">
        <f>'Project Scoring'!G57</f>
        <v/>
      </c>
      <c r="E7" t="str">
        <f>'Project Scoring'!H57</f>
        <v/>
      </c>
      <c r="F7">
        <f>'Project Scoring'!I57</f>
        <v>5.5</v>
      </c>
      <c r="G7">
        <f>'Project Scoring'!J57</f>
        <v>-4</v>
      </c>
      <c r="H7">
        <f>'Project Scoring'!K57</f>
        <v>-20</v>
      </c>
      <c r="I7">
        <f>'Project Scoring'!L57</f>
        <v>5</v>
      </c>
      <c r="J7">
        <f>'Project Scoring'!M57</f>
        <v>13</v>
      </c>
      <c r="K7">
        <f>'Project Scoring'!N57</f>
        <v>-3.5</v>
      </c>
      <c r="L7">
        <f>'Project Scoring'!O57</f>
        <v>0</v>
      </c>
      <c r="M7">
        <f>'Project Scoring'!P57</f>
        <v>0</v>
      </c>
      <c r="N7">
        <f>'Project Scoring'!Q57</f>
        <v>0</v>
      </c>
      <c r="O7">
        <f>'Project Scoring'!R57</f>
        <v>0</v>
      </c>
      <c r="P7">
        <f>'Project Scoring'!S57</f>
        <v>0</v>
      </c>
      <c r="Q7">
        <f>'Project Scoring'!T57</f>
        <v>0</v>
      </c>
      <c r="R7">
        <f>'Project Scoring'!U57</f>
        <v>0</v>
      </c>
      <c r="S7">
        <f>'Project Scoring'!V57</f>
        <v>0</v>
      </c>
      <c r="T7">
        <f>'Project Scoring'!W57</f>
        <v>0</v>
      </c>
      <c r="U7">
        <f>'Project Scoring'!X57</f>
        <v>0</v>
      </c>
      <c r="V7">
        <f>'Project Scoring'!Y57</f>
        <v>0</v>
      </c>
      <c r="W7">
        <f>'Project Scoring'!Z57</f>
        <v>0</v>
      </c>
      <c r="X7">
        <f>'Project Scoring'!AA57</f>
        <v>0</v>
      </c>
      <c r="Y7">
        <f>'Project Scoring'!AB57</f>
        <v>0</v>
      </c>
      <c r="Z7">
        <f>'Project Scoring'!AC57</f>
        <v>0</v>
      </c>
      <c r="AA7">
        <f>'Project Scoring'!AD57</f>
        <v>0</v>
      </c>
      <c r="AB7">
        <f>'Project Scoring'!AE57</f>
        <v>0</v>
      </c>
      <c r="AC7">
        <f>'Project Scoring'!AF57</f>
        <v>0</v>
      </c>
      <c r="AD7">
        <f>'Project Scoring'!AG57</f>
        <v>0</v>
      </c>
      <c r="AE7">
        <f>'Project Scoring'!AH57</f>
        <v>0</v>
      </c>
      <c r="AF7">
        <f>'Project Scoring'!AI57</f>
        <v>0</v>
      </c>
      <c r="AG7">
        <f>'Project Scoring'!AJ57</f>
        <v>0</v>
      </c>
      <c r="AH7">
        <f>'Project Scoring'!AK57</f>
        <v>0</v>
      </c>
      <c r="AI7">
        <f>'Project Scoring'!AL57</f>
        <v>0</v>
      </c>
      <c r="AJ7">
        <f>'Project Scoring'!AM57</f>
        <v>0</v>
      </c>
      <c r="AK7">
        <f>'Project Scoring'!AN57</f>
        <v>0</v>
      </c>
      <c r="AL7">
        <f>'Project Scoring'!AO57</f>
        <v>0</v>
      </c>
      <c r="AM7">
        <f>'Project Scoring'!AP57</f>
        <v>0</v>
      </c>
      <c r="AN7">
        <f>'Project Scoring'!AQ57</f>
        <v>0</v>
      </c>
      <c r="AO7">
        <f>'Project Scoring'!AR57</f>
        <v>0</v>
      </c>
      <c r="AP7">
        <f>'Project Scoring'!AS57</f>
        <v>0</v>
      </c>
      <c r="AQ7">
        <f>'Project Scoring'!AT57</f>
        <v>0</v>
      </c>
      <c r="AR7">
        <f>'Project Scoring'!AU57</f>
        <v>0</v>
      </c>
      <c r="AS7">
        <f>'Project Scoring'!AV57</f>
        <v>0</v>
      </c>
      <c r="AT7">
        <f>'Project Scoring'!AW57</f>
        <v>0</v>
      </c>
      <c r="AU7">
        <f>'Project Scoring'!AX57</f>
        <v>0</v>
      </c>
      <c r="AV7">
        <f>'Project Scoring'!AY57</f>
        <v>0</v>
      </c>
      <c r="AW7">
        <f>'Project Scoring'!AZ57</f>
        <v>0</v>
      </c>
      <c r="AX7">
        <f>'Project Scoring'!BA57</f>
        <v>0</v>
      </c>
      <c r="AY7">
        <f>'Project Scoring'!BB57</f>
        <v>0</v>
      </c>
      <c r="AZ7">
        <f>'Project Scoring'!BC57</f>
        <v>0</v>
      </c>
      <c r="BA7">
        <f>'Project Scoring'!BD57</f>
        <v>0</v>
      </c>
      <c r="BB7">
        <f>'Project Scoring'!BE57</f>
        <v>0</v>
      </c>
      <c r="BC7">
        <f>'Project Scoring'!BF57</f>
        <v>0</v>
      </c>
      <c r="BD7">
        <f>'Project Scoring'!BG57</f>
        <v>0</v>
      </c>
      <c r="BE7">
        <f>'Project Scoring'!BH57</f>
        <v>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F7B96E563C2C54A9E2CC88F95C50AD6" ma:contentTypeVersion="1" ma:contentTypeDescription="Create a new document." ma:contentTypeScope="" ma:versionID="3549a55af50da092c32b8113a831411c">
  <xsd:schema xmlns:xsd="http://www.w3.org/2001/XMLSchema" xmlns:xs="http://www.w3.org/2001/XMLSchema" xmlns:p="http://schemas.microsoft.com/office/2006/metadata/properties" xmlns:ns1="http://schemas.microsoft.com/sharepoint/v3" xmlns:ns2="433d83c9-195b-48fc-9466-c8cf6991a1db" targetNamespace="http://schemas.microsoft.com/office/2006/metadata/properties" ma:root="true" ma:fieldsID="afc897cd5890af7aac74aa40cfda2dc2" ns1:_="" ns2:_="">
    <xsd:import namespace="http://schemas.microsoft.com/sharepoint/v3"/>
    <xsd:import namespace="433d83c9-195b-48fc-9466-c8cf6991a1db"/>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3d83c9-195b-48fc-9466-c8cf6991a1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3d83c9-195b-48fc-9466-c8cf6991a1db">UDTSYA3TUK2F-306-89</_dlc_DocId>
    <_dlc_DocIdUrl xmlns="433d83c9-195b-48fc-9466-c8cf6991a1db">
      <Url>https://dcs.share.sa.gov.au/working-together/digitalstrategy/_layouts/15/DocIdRedir.aspx?ID=UDTSYA3TUK2F-306-89</Url>
      <Description>UDTSYA3TUK2F-306-89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60AE24-E016-4140-B185-2C75498E8A85}">
  <ds:schemaRefs>
    <ds:schemaRef ds:uri="http://schemas.microsoft.com/sharepoint/events"/>
  </ds:schemaRefs>
</ds:datastoreItem>
</file>

<file path=customXml/itemProps2.xml><?xml version="1.0" encoding="utf-8"?>
<ds:datastoreItem xmlns:ds="http://schemas.openxmlformats.org/officeDocument/2006/customXml" ds:itemID="{FB6F19DE-0C71-4389-B7C9-845FE399E5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33d83c9-195b-48fc-9466-c8cf6991a1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D945CF-6397-4B72-B295-5F6F87189007}">
  <ds:schemaRefs>
    <ds:schemaRef ds:uri="http://purl.org/dc/elements/1.1/"/>
    <ds:schemaRef ds:uri="http://purl.org/dc/terms/"/>
    <ds:schemaRef ds:uri="433d83c9-195b-48fc-9466-c8cf6991a1db"/>
    <ds:schemaRef ds:uri="http://schemas.openxmlformats.org/package/2006/metadata/core-properties"/>
    <ds:schemaRef ds:uri="http://schemas.microsoft.com/sharepoint/v3"/>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30BFC32-6A86-4DDF-8CFE-654ADE615B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5</vt:i4>
      </vt:variant>
    </vt:vector>
  </HeadingPairs>
  <TitlesOfParts>
    <vt:vector size="13" baseType="lpstr">
      <vt:lpstr>Prioritization Tool Overview</vt:lpstr>
      <vt:lpstr>Project Scoring</vt:lpstr>
      <vt:lpstr>Project Description</vt:lpstr>
      <vt:lpstr>Projects Ranked</vt:lpstr>
      <vt:lpstr>Eval Scorecard</vt:lpstr>
      <vt:lpstr>Picklist Data</vt:lpstr>
      <vt:lpstr>Sheet1</vt:lpstr>
      <vt:lpstr>Prioritization Bubble Chart</vt:lpstr>
      <vt:lpstr>pick_benefits</vt:lpstr>
      <vt:lpstr>pick_cost</vt:lpstr>
      <vt:lpstr>pick_ease</vt:lpstr>
      <vt:lpstr>pick_man</vt:lpstr>
      <vt:lpstr>pick_risk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2022-05-05T16:03:00Z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0x0101005F7B96E563C2C54A9E2CC88F95C50AD6</vt:lpwstr>
  </property>
  <property fmtid="{D5CDD505-2E9C-101B-9397-08002B2CF9AE}" pid="3" name="_dlc_DocIdItemGuid">
    <vt:lpwstr>e0f51fb7-e246-48f2-9b35-9f81192b6f67</vt:lpwstr>
  </property>
</Properties>
</file>